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30" windowHeight="3015" tabRatio="884" activeTab="0"/>
  </bookViews>
  <sheets>
    <sheet name="zał. nr 1" sheetId="1" r:id="rId1"/>
    <sheet name="zał. nr 2" sheetId="2" r:id="rId2"/>
    <sheet name="zał. nr 3" sheetId="3" r:id="rId3"/>
    <sheet name="zał. nr 4" sheetId="4" r:id="rId4"/>
  </sheets>
  <definedNames>
    <definedName name="_xlnm.Print_Area" localSheetId="1">'zał. nr 2'!$A$1:$I$36</definedName>
    <definedName name="_xlnm.Print_Area" localSheetId="2">'zał. nr 3'!$A$1:$O$35</definedName>
  </definedNames>
  <calcPr fullCalcOnLoad="1"/>
</workbook>
</file>

<file path=xl/sharedStrings.xml><?xml version="1.0" encoding="utf-8"?>
<sst xmlns="http://schemas.openxmlformats.org/spreadsheetml/2006/main" count="135" uniqueCount="87">
  <si>
    <t>Załącznik Nr 1</t>
  </si>
  <si>
    <t>DOCHODY</t>
  </si>
  <si>
    <t>Dział</t>
  </si>
  <si>
    <t>Żródło dochodów</t>
  </si>
  <si>
    <t>Ogółem</t>
  </si>
  <si>
    <t>z tego:</t>
  </si>
  <si>
    <t>bieżące</t>
  </si>
  <si>
    <t>w tym:</t>
  </si>
  <si>
    <t>majątkowe</t>
  </si>
  <si>
    <t>dotacje</t>
  </si>
  <si>
    <t>środki europejskie                i inne środki pochodzące               ze źródeł zagranicznych, niepodlegające zwrotowi</t>
  </si>
  <si>
    <t>Przed zmianą</t>
  </si>
  <si>
    <t>Zmiana</t>
  </si>
  <si>
    <t>Po zmianie</t>
  </si>
  <si>
    <t>Dochody ogółem</t>
  </si>
  <si>
    <t xml:space="preserve">Wójta Gminy w Brudzeniu Dużym </t>
  </si>
  <si>
    <t xml:space="preserve">Dotacje celowe otrzymane z budżetu państwa na realizcję własnych zadań bieżących gmin (związków gmin) </t>
  </si>
  <si>
    <t>Pomoc społeczna</t>
  </si>
  <si>
    <t>Dotacje celowe otrzymane z budżetu państwa na realizcję zadań bieżących z zakresu administracji rządowej oraz innych zadań zleconych gminie (związkom gmin) ustawami</t>
  </si>
  <si>
    <t>Zwiększenie</t>
  </si>
  <si>
    <t>Zmniejszenie</t>
  </si>
  <si>
    <t>Dotacje celowe otrzymane z budżetu państwa na zadania bieżące realizowane przez gminę na podstawie porozumień z organami administracji rządowej</t>
  </si>
  <si>
    <t>z dnia 11 grudnia 2012</t>
  </si>
  <si>
    <t>do Zarządzenia Nr 218 /12</t>
  </si>
  <si>
    <t>Wydatki ogółem</t>
  </si>
  <si>
    <t>Pozostała działalność</t>
  </si>
  <si>
    <t>Zasiłki i pomoc w naturze oraz składki na ubezpieczenia emerytalne i rentowe</t>
  </si>
  <si>
    <t>Zadania w zakresie przeciwdziałania przemocy w rodzinie</t>
  </si>
  <si>
    <t>Usługi opiekuńcze i specjalistyczne usługi opiekuńcze</t>
  </si>
  <si>
    <t>Ośrodki pomocy społecznej</t>
  </si>
  <si>
    <t>Zasiłki stałe</t>
  </si>
  <si>
    <t>Dodatki mieszkaniowe</t>
  </si>
  <si>
    <t>Składki na ubezpieczenia zdrowotne opłacane za osoby pobierające niektóre świadczenia z pomocy społecznej, niektóre świadczenia rodzinne oraz za osoby uczestniczące w zajęciach w centrum integracji społecznej</t>
  </si>
  <si>
    <t>Świadczenia rodzinne, świadczenia z funduszu alimentacyjnego oraz składki na ubezpieczenia społeczne</t>
  </si>
  <si>
    <t>Domy pomocy społecznej</t>
  </si>
  <si>
    <t>Stołówki szkolne i przedszkolne</t>
  </si>
  <si>
    <t>Dokształcanie i doskonalenie nauczycieli</t>
  </si>
  <si>
    <t>Komisje egzaminacyjne</t>
  </si>
  <si>
    <t>Gimnazja</t>
  </si>
  <si>
    <t>Przedszkola</t>
  </si>
  <si>
    <t>Oddziały przedszkolne w szkołach podstawowych</t>
  </si>
  <si>
    <t>Szkoły podstawowe</t>
  </si>
  <si>
    <t>Oświata i wychowanie</t>
  </si>
  <si>
    <t>zmniejszenie</t>
  </si>
  <si>
    <t>zwiększenie</t>
  </si>
  <si>
    <t xml:space="preserve">Przed zmianą </t>
  </si>
  <si>
    <t>Planowane wydatki na 2012 r.</t>
  </si>
  <si>
    <t>Nazwa działu i rozdziału</t>
  </si>
  <si>
    <t>Rozdział</t>
  </si>
  <si>
    <t xml:space="preserve">WYDATKI </t>
  </si>
  <si>
    <t>Wójta Gminy w Brudzeniu Duzym</t>
  </si>
  <si>
    <t>Załącznik Nr 2</t>
  </si>
  <si>
    <t>Ogółem wydatki</t>
  </si>
  <si>
    <t>Usługi opiekuńcze</t>
  </si>
  <si>
    <t>Zasiłki i pomoc w naturze</t>
  </si>
  <si>
    <t>Zakup materiałów i wyposażenia</t>
  </si>
  <si>
    <t>Ochrona zdrowia</t>
  </si>
  <si>
    <t>związane z realizacją ich statutowych zadań</t>
  </si>
  <si>
    <t>na wynagrodzenia              i składki od nich naliczane</t>
  </si>
  <si>
    <t>Obsługa długu</t>
  </si>
  <si>
    <t>Wypłaty z tytułu poręczeń i gwarancji</t>
  </si>
  <si>
    <t>Na programy              z udziałem środków,                o których mowa w art..5 ust.1 pkt 2 i 3 u.o.f.p</t>
  </si>
  <si>
    <t>Świadczenia na rzecz osób fizycznych</t>
  </si>
  <si>
    <t>Dotacje na zadania bieżące</t>
  </si>
  <si>
    <t>Wydatki jednostek budżetowych</t>
  </si>
  <si>
    <t>WYDATKI  BIEŻĄCE</t>
  </si>
  <si>
    <t>Wójta Gminy w Brudzeniu Dużym</t>
  </si>
  <si>
    <t>Załącznik Nr 3</t>
  </si>
  <si>
    <t xml:space="preserve">Dotacja z Urzędu Wojewódzkiego na realizację rządowego programu wspierania osób pobierających świadczenia pielęgnacyjne </t>
  </si>
  <si>
    <t>Wypłata składek na ubezpieczenie zdrowotne opłacane za osoby pobierające świadczenia opiekuńcze w ramach świadczenia rodzinnego</t>
  </si>
  <si>
    <t xml:space="preserve">Dotacja z Urzędu Wojewódzkiego na wpłatę świadczeń rodzinnych, świadczeń z funduszu alimentacyjnego (1 etat wynagrodzenia wraz z pochodnymi) oraz składki na ubezpieczenia emerytalne i rentowe z ubezpieczenia społecznego  </t>
  </si>
  <si>
    <t>Dotacja z Urzędu Wojewódzkiego na konserwację sprzętu OC</t>
  </si>
  <si>
    <t>Dotacja z Urzędu Wojewódzkiego na pozostałe wydatki obronne</t>
  </si>
  <si>
    <t>Dotacje z KBW w Płocku na aktualizację stałych rejestrów wyborców</t>
  </si>
  <si>
    <t>Dotacja z GUS-u na przeprowadzenie Narodowego Spisu Powszechnego Ludności i Mieszkań w 2011</t>
  </si>
  <si>
    <t>Dotacja z Urzędu Marszałkowskiego na dofinansowanie 3 etapów administracji rządowej (obrona cywilna, ewidencja ludności, Kier. USC na wypłatę wynagrodzeń i pochodnych od wynagrodzeń)</t>
  </si>
  <si>
    <t>Dotacja z Urzędu Wojewódzkiego na zwrot podatku akcyzowego oraz na pokrycie kosztów postępowania w sprawie jego zwrotu poniesionych przez gminę</t>
  </si>
  <si>
    <t>01095</t>
  </si>
  <si>
    <t>010</t>
  </si>
  <si>
    <t>wydatki majątkowe</t>
  </si>
  <si>
    <t>wydatki bieżące</t>
  </si>
  <si>
    <t xml:space="preserve">Wydatki
ogółem
</t>
  </si>
  <si>
    <t>Dotacje
ogółem</t>
  </si>
  <si>
    <t>Nazwa zadania</t>
  </si>
  <si>
    <t>Dochody i wydatki związane z realizacją zadań z zakresu administracji rządowej i innych zleconych odrębnymi ustawami</t>
  </si>
  <si>
    <t>do Zarządzenia nr  218 /12</t>
  </si>
  <si>
    <t>Załącznik nr 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</si>
</sst>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4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8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i/>
      <sz val="10"/>
      <name val="Arial CE"/>
      <family val="2"/>
    </font>
    <font>
      <sz val="8"/>
      <name val="Arial"/>
      <family val="2"/>
    </font>
    <font>
      <b/>
      <sz val="7.5"/>
      <name val="Times New Roman"/>
      <family val="1"/>
    </font>
    <font>
      <sz val="11"/>
      <name val="Arial CE"/>
      <family val="2"/>
    </font>
    <font>
      <b/>
      <sz val="11"/>
      <name val="Arial CE"/>
      <family val="2"/>
    </font>
    <font>
      <sz val="6"/>
      <name val="Arial CE"/>
      <family val="2"/>
    </font>
    <font>
      <b/>
      <sz val="12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4" fillId="20" borderId="11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4" fontId="18" fillId="0" borderId="11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 horizontal="right" vertical="center" wrapText="1"/>
    </xf>
    <xf numFmtId="4" fontId="0" fillId="0" borderId="13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4" fillId="20" borderId="14" xfId="0" applyFont="1" applyFill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right" vertical="center" wrapText="1"/>
    </xf>
    <xf numFmtId="0" fontId="18" fillId="20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right" vertical="center" wrapText="1"/>
    </xf>
    <xf numFmtId="0" fontId="18" fillId="20" borderId="11" xfId="0" applyFont="1" applyFill="1" applyBorder="1" applyAlignment="1">
      <alignment horizontal="center" vertical="center" wrapText="1"/>
    </xf>
    <xf numFmtId="0" fontId="23" fillId="20" borderId="11" xfId="0" applyFont="1" applyFill="1" applyBorder="1" applyAlignment="1">
      <alignment horizontal="center" vertical="center" wrapText="1"/>
    </xf>
    <xf numFmtId="0" fontId="24" fillId="20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8" fillId="24" borderId="16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8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 vertical="center"/>
    </xf>
    <xf numFmtId="4" fontId="0" fillId="0" borderId="19" xfId="0" applyNumberFormat="1" applyBorder="1" applyAlignment="1">
      <alignment/>
    </xf>
    <xf numFmtId="0" fontId="0" fillId="0" borderId="20" xfId="0" applyFont="1" applyBorder="1" applyAlignment="1">
      <alignment horizontal="center" vertical="center"/>
    </xf>
    <xf numFmtId="4" fontId="18" fillId="0" borderId="21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0" fontId="0" fillId="0" borderId="20" xfId="0" applyFont="1" applyBorder="1" applyAlignment="1">
      <alignment/>
    </xf>
    <xf numFmtId="0" fontId="0" fillId="0" borderId="21" xfId="0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4" fontId="0" fillId="0" borderId="21" xfId="0" applyNumberFormat="1" applyFont="1" applyFill="1" applyBorder="1" applyAlignment="1">
      <alignment vertical="center" wrapText="1"/>
    </xf>
    <xf numFmtId="4" fontId="0" fillId="0" borderId="21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center" vertical="center" wrapText="1"/>
    </xf>
    <xf numFmtId="0" fontId="18" fillId="20" borderId="2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8" fillId="20" borderId="15" xfId="0" applyFont="1" applyFill="1" applyBorder="1" applyAlignment="1">
      <alignment horizontal="center" vertical="center" wrapText="1"/>
    </xf>
    <xf numFmtId="0" fontId="18" fillId="20" borderId="17" xfId="0" applyFont="1" applyFill="1" applyBorder="1" applyAlignment="1">
      <alignment horizontal="center" vertical="center" wrapText="1"/>
    </xf>
    <xf numFmtId="0" fontId="18" fillId="20" borderId="16" xfId="0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4" fontId="0" fillId="0" borderId="11" xfId="0" applyNumberFormat="1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  <xf numFmtId="4" fontId="0" fillId="0" borderId="12" xfId="0" applyNumberFormat="1" applyFont="1" applyBorder="1" applyAlignment="1">
      <alignment vertical="center" wrapText="1"/>
    </xf>
    <xf numFmtId="4" fontId="0" fillId="0" borderId="13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28" fillId="20" borderId="11" xfId="0" applyFont="1" applyFill="1" applyBorder="1" applyAlignment="1">
      <alignment horizontal="center" vertical="center" wrapText="1"/>
    </xf>
    <xf numFmtId="0" fontId="28" fillId="20" borderId="11" xfId="0" applyFont="1" applyFill="1" applyBorder="1" applyAlignment="1">
      <alignment horizontal="center" vertical="center" wrapText="1"/>
    </xf>
    <xf numFmtId="0" fontId="28" fillId="20" borderId="15" xfId="0" applyFont="1" applyFill="1" applyBorder="1" applyAlignment="1">
      <alignment horizontal="center" vertical="center" wrapText="1"/>
    </xf>
    <xf numFmtId="0" fontId="28" fillId="20" borderId="17" xfId="0" applyFont="1" applyFill="1" applyBorder="1" applyAlignment="1">
      <alignment horizontal="center" vertical="center" wrapText="1"/>
    </xf>
    <xf numFmtId="0" fontId="28" fillId="20" borderId="1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6" fillId="0" borderId="0" xfId="0" applyFont="1" applyAlignment="1">
      <alignment vertical="center" wrapText="1"/>
    </xf>
    <xf numFmtId="4" fontId="29" fillId="0" borderId="11" xfId="0" applyNumberFormat="1" applyFont="1" applyBorder="1" applyAlignment="1">
      <alignment horizontal="right" vertical="center" wrapText="1"/>
    </xf>
    <xf numFmtId="0" fontId="30" fillId="0" borderId="11" xfId="0" applyFont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righ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0" fontId="31" fillId="0" borderId="11" xfId="0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right" vertical="center" wrapText="1"/>
    </xf>
    <xf numFmtId="0" fontId="20" fillId="0" borderId="11" xfId="0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20" borderId="11" xfId="0" applyFont="1" applyFill="1" applyBorder="1" applyAlignment="1">
      <alignment horizontal="center" vertical="center" wrapText="1"/>
    </xf>
    <xf numFmtId="0" fontId="21" fillId="20" borderId="11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left" vertical="center"/>
    </xf>
    <xf numFmtId="0" fontId="0" fillId="0" borderId="0" xfId="0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9525</xdr:rowOff>
    </xdr:from>
    <xdr:to>
      <xdr:col>0</xdr:col>
      <xdr:colOff>0</xdr:colOff>
      <xdr:row>17</xdr:row>
      <xdr:rowOff>238125</xdr:rowOff>
    </xdr:to>
    <xdr:sp>
      <xdr:nvSpPr>
        <xdr:cNvPr id="1" name="Line 1"/>
        <xdr:cNvSpPr>
          <a:spLocks/>
        </xdr:cNvSpPr>
      </xdr:nvSpPr>
      <xdr:spPr>
        <a:xfrm>
          <a:off x="0" y="2962275"/>
          <a:ext cx="0" cy="397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9525</xdr:rowOff>
    </xdr:from>
    <xdr:to>
      <xdr:col>0</xdr:col>
      <xdr:colOff>0</xdr:colOff>
      <xdr:row>11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29622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PageLayoutView="0" workbookViewId="0" topLeftCell="C1">
      <selection activeCell="G4" sqref="G4"/>
    </sheetView>
  </sheetViews>
  <sheetFormatPr defaultColWidth="9.140625" defaultRowHeight="12.75"/>
  <cols>
    <col min="1" max="1" width="5.7109375" style="1" customWidth="1"/>
    <col min="2" max="2" width="24.7109375" style="1" customWidth="1"/>
    <col min="3" max="3" width="12.7109375" style="1" bestFit="1" customWidth="1"/>
    <col min="4" max="4" width="12.7109375" style="1" customWidth="1"/>
    <col min="5" max="5" width="11.7109375" style="1" customWidth="1"/>
    <col min="6" max="7" width="12.7109375" style="1" bestFit="1" customWidth="1"/>
    <col min="8" max="8" width="11.7109375" style="1" bestFit="1" customWidth="1"/>
    <col min="9" max="9" width="12.7109375" style="1" customWidth="1"/>
    <col min="10" max="10" width="11.421875" style="1" customWidth="1"/>
    <col min="11" max="11" width="10.140625" style="1" bestFit="1" customWidth="1"/>
    <col min="12" max="12" width="12.140625" style="0" customWidth="1"/>
  </cols>
  <sheetData>
    <row r="1" spans="9:12" ht="12.75">
      <c r="I1" s="37" t="s">
        <v>0</v>
      </c>
      <c r="J1" s="37"/>
      <c r="K1" s="37"/>
      <c r="L1" s="37"/>
    </row>
    <row r="2" spans="9:12" ht="12.75">
      <c r="I2" s="38" t="s">
        <v>23</v>
      </c>
      <c r="J2" s="39"/>
      <c r="K2" s="39"/>
      <c r="L2" s="39"/>
    </row>
    <row r="3" spans="5:12" ht="12.75">
      <c r="E3"/>
      <c r="I3" s="40" t="s">
        <v>15</v>
      </c>
      <c r="J3" s="34"/>
      <c r="K3" s="34"/>
      <c r="L3" s="34"/>
    </row>
    <row r="4" spans="9:12" ht="12.75">
      <c r="I4" s="40" t="s">
        <v>22</v>
      </c>
      <c r="J4" s="34"/>
      <c r="K4" s="34"/>
      <c r="L4" s="34"/>
    </row>
    <row r="5" spans="9:12" ht="12.75">
      <c r="I5" s="34"/>
      <c r="J5" s="34"/>
      <c r="K5" s="34"/>
      <c r="L5" s="34"/>
    </row>
    <row r="6" spans="9:12" ht="12.75">
      <c r="I6" s="35"/>
      <c r="J6" s="35"/>
      <c r="K6" s="35"/>
      <c r="L6" s="35"/>
    </row>
    <row r="7" spans="1:11" ht="16.5" customHeight="1">
      <c r="A7" s="2"/>
      <c r="B7" s="2"/>
      <c r="C7" s="2"/>
      <c r="D7" s="2"/>
      <c r="E7" s="2"/>
      <c r="K7" s="3"/>
    </row>
    <row r="8" spans="1:14" ht="18">
      <c r="A8" s="36" t="s">
        <v>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4"/>
      <c r="N8" s="5"/>
    </row>
    <row r="9" spans="1:13" s="7" customFormat="1" ht="13.5" customHeight="1">
      <c r="A9" s="27" t="s">
        <v>2</v>
      </c>
      <c r="B9" s="27" t="s">
        <v>3</v>
      </c>
      <c r="C9" s="27" t="s">
        <v>4</v>
      </c>
      <c r="D9" s="27"/>
      <c r="E9" s="27"/>
      <c r="F9" s="27"/>
      <c r="G9" s="27" t="s">
        <v>5</v>
      </c>
      <c r="H9" s="27"/>
      <c r="I9" s="27"/>
      <c r="J9" s="27"/>
      <c r="K9" s="27"/>
      <c r="L9" s="27"/>
      <c r="M9" s="6"/>
    </row>
    <row r="10" spans="1:12" s="7" customFormat="1" ht="12.75" customHeight="1">
      <c r="A10" s="27"/>
      <c r="B10" s="27"/>
      <c r="C10" s="27"/>
      <c r="D10" s="27"/>
      <c r="E10" s="27"/>
      <c r="F10" s="27"/>
      <c r="G10" s="27" t="s">
        <v>6</v>
      </c>
      <c r="H10" s="27" t="s">
        <v>7</v>
      </c>
      <c r="I10" s="27"/>
      <c r="J10" s="27" t="s">
        <v>8</v>
      </c>
      <c r="K10" s="27" t="s">
        <v>7</v>
      </c>
      <c r="L10" s="27"/>
    </row>
    <row r="11" spans="1:12" s="7" customFormat="1" ht="18.75" customHeight="1">
      <c r="A11" s="27"/>
      <c r="B11" s="27"/>
      <c r="C11" s="27"/>
      <c r="D11" s="27"/>
      <c r="E11" s="27"/>
      <c r="F11" s="27"/>
      <c r="G11" s="27"/>
      <c r="H11" s="27" t="s">
        <v>9</v>
      </c>
      <c r="I11" s="28" t="s">
        <v>10</v>
      </c>
      <c r="J11" s="27"/>
      <c r="K11" s="27" t="s">
        <v>9</v>
      </c>
      <c r="L11" s="28" t="s">
        <v>10</v>
      </c>
    </row>
    <row r="12" spans="1:12" s="7" customFormat="1" ht="51.75" customHeight="1">
      <c r="A12" s="27"/>
      <c r="B12" s="27"/>
      <c r="C12" s="27"/>
      <c r="D12" s="27"/>
      <c r="E12" s="27"/>
      <c r="F12" s="27"/>
      <c r="G12" s="27"/>
      <c r="H12" s="27"/>
      <c r="I12" s="28"/>
      <c r="J12" s="27"/>
      <c r="K12" s="27"/>
      <c r="L12" s="28"/>
    </row>
    <row r="13" spans="1:12" s="7" customFormat="1" ht="51.75" customHeight="1">
      <c r="A13" s="27"/>
      <c r="B13" s="27"/>
      <c r="C13" s="29" t="s">
        <v>11</v>
      </c>
      <c r="D13" s="31" t="s">
        <v>12</v>
      </c>
      <c r="E13" s="32"/>
      <c r="F13" s="29" t="s">
        <v>13</v>
      </c>
      <c r="G13" s="27"/>
      <c r="H13" s="27"/>
      <c r="I13" s="28"/>
      <c r="J13" s="27"/>
      <c r="K13" s="27"/>
      <c r="L13" s="28"/>
    </row>
    <row r="14" spans="1:12" s="7" customFormat="1" ht="24" customHeight="1">
      <c r="A14" s="27"/>
      <c r="B14" s="27"/>
      <c r="C14" s="30"/>
      <c r="D14" s="23" t="s">
        <v>19</v>
      </c>
      <c r="E14" s="8" t="s">
        <v>20</v>
      </c>
      <c r="F14" s="33"/>
      <c r="G14" s="27"/>
      <c r="H14" s="27"/>
      <c r="I14" s="28"/>
      <c r="J14" s="27"/>
      <c r="K14" s="27"/>
      <c r="L14" s="28"/>
    </row>
    <row r="15" spans="1:12" s="7" customFormat="1" ht="6" customHeight="1">
      <c r="A15" s="9">
        <v>1</v>
      </c>
      <c r="B15" s="9">
        <v>2</v>
      </c>
      <c r="C15" s="22">
        <v>3</v>
      </c>
      <c r="D15" s="22">
        <v>4</v>
      </c>
      <c r="E15" s="22">
        <v>5</v>
      </c>
      <c r="F15" s="22">
        <v>6</v>
      </c>
      <c r="G15" s="10">
        <v>7</v>
      </c>
      <c r="H15" s="10">
        <v>8</v>
      </c>
      <c r="I15" s="10">
        <v>9</v>
      </c>
      <c r="J15" s="10">
        <v>10</v>
      </c>
      <c r="K15" s="9">
        <v>11</v>
      </c>
      <c r="L15" s="9">
        <v>12</v>
      </c>
    </row>
    <row r="16" spans="1:12" s="7" customFormat="1" ht="20.25" customHeight="1">
      <c r="A16" s="13">
        <v>852</v>
      </c>
      <c r="B16" s="13" t="s">
        <v>17</v>
      </c>
      <c r="C16" s="15">
        <v>2701883</v>
      </c>
      <c r="D16" s="15"/>
      <c r="E16" s="15">
        <v>59052</v>
      </c>
      <c r="F16" s="15">
        <f>C16+D16-E16</f>
        <v>2642831</v>
      </c>
      <c r="G16" s="16">
        <f>F16</f>
        <v>2642831</v>
      </c>
      <c r="H16" s="16">
        <v>2604231</v>
      </c>
      <c r="I16" s="21"/>
      <c r="J16" s="21"/>
      <c r="K16" s="13"/>
      <c r="L16" s="13"/>
    </row>
    <row r="17" spans="1:12" s="7" customFormat="1" ht="94.5" customHeight="1" hidden="1">
      <c r="A17" s="13"/>
      <c r="B17" s="13" t="s">
        <v>16</v>
      </c>
      <c r="C17" s="15">
        <v>366800</v>
      </c>
      <c r="D17" s="15">
        <v>18605</v>
      </c>
      <c r="E17" s="15">
        <v>0</v>
      </c>
      <c r="F17" s="15">
        <f>C17+D17-E17</f>
        <v>385405</v>
      </c>
      <c r="G17" s="16">
        <f>D17-E17</f>
        <v>18605</v>
      </c>
      <c r="H17" s="16">
        <f>G17</f>
        <v>18605</v>
      </c>
      <c r="I17" s="10"/>
      <c r="J17" s="10"/>
      <c r="K17" s="9"/>
      <c r="L17" s="9"/>
    </row>
    <row r="18" spans="1:12" s="7" customFormat="1" ht="94.5" customHeight="1">
      <c r="A18" s="13"/>
      <c r="B18" s="13" t="s">
        <v>18</v>
      </c>
      <c r="C18" s="15">
        <v>2271478</v>
      </c>
      <c r="D18" s="15"/>
      <c r="E18" s="15">
        <v>59052</v>
      </c>
      <c r="F18" s="15">
        <f>C18+D18-E18</f>
        <v>2212426</v>
      </c>
      <c r="G18" s="16">
        <f>D18-E18</f>
        <v>-59052</v>
      </c>
      <c r="H18" s="16">
        <f>G18</f>
        <v>-59052</v>
      </c>
      <c r="I18" s="10"/>
      <c r="J18" s="10"/>
      <c r="K18" s="9"/>
      <c r="L18" s="9"/>
    </row>
    <row r="19" spans="1:12" s="7" customFormat="1" ht="94.5" customHeight="1" hidden="1">
      <c r="A19" s="13"/>
      <c r="B19" s="13" t="s">
        <v>21</v>
      </c>
      <c r="C19" s="15">
        <v>0</v>
      </c>
      <c r="D19" s="15">
        <v>6400</v>
      </c>
      <c r="E19" s="15">
        <v>0</v>
      </c>
      <c r="F19" s="15">
        <v>6400</v>
      </c>
      <c r="G19" s="16">
        <v>6400</v>
      </c>
      <c r="H19" s="16">
        <v>6400</v>
      </c>
      <c r="I19" s="10"/>
      <c r="J19" s="10"/>
      <c r="K19" s="9"/>
      <c r="L19" s="9"/>
    </row>
    <row r="20" spans="1:12" s="11" customFormat="1" ht="24.75" customHeight="1">
      <c r="A20" s="26" t="s">
        <v>14</v>
      </c>
      <c r="B20" s="26"/>
      <c r="C20" s="14">
        <v>21796767.51</v>
      </c>
      <c r="D20" s="14"/>
      <c r="E20" s="14">
        <v>59052</v>
      </c>
      <c r="F20" s="14">
        <f>C20+D20-E20</f>
        <v>21737715.51</v>
      </c>
      <c r="G20" s="14">
        <v>20479551.51</v>
      </c>
      <c r="H20" s="14">
        <v>3538404.53</v>
      </c>
      <c r="I20" s="14">
        <v>770146.98</v>
      </c>
      <c r="J20" s="14">
        <v>1258164</v>
      </c>
      <c r="K20" s="14">
        <v>40000</v>
      </c>
      <c r="L20" s="24">
        <v>708616</v>
      </c>
    </row>
    <row r="21" spans="6:9" ht="12.75">
      <c r="F21" s="17"/>
      <c r="G21" s="17"/>
      <c r="H21" s="18"/>
      <c r="I21" s="19"/>
    </row>
    <row r="22" spans="1:9" ht="12.75">
      <c r="A22" s="12"/>
      <c r="F22" s="20"/>
      <c r="G22" s="20"/>
      <c r="H22" s="20"/>
      <c r="I22" s="19"/>
    </row>
    <row r="23" spans="6:9" ht="12.75">
      <c r="F23" s="19"/>
      <c r="G23" s="19"/>
      <c r="H23" s="19"/>
      <c r="I23" s="19"/>
    </row>
  </sheetData>
  <sheetProtection/>
  <mergeCells count="23">
    <mergeCell ref="I1:L1"/>
    <mergeCell ref="I2:L2"/>
    <mergeCell ref="I3:L3"/>
    <mergeCell ref="I4:L4"/>
    <mergeCell ref="I5:L5"/>
    <mergeCell ref="I6:L6"/>
    <mergeCell ref="A8:L8"/>
    <mergeCell ref="A9:A14"/>
    <mergeCell ref="B9:B14"/>
    <mergeCell ref="C9:F12"/>
    <mergeCell ref="G9:L9"/>
    <mergeCell ref="G10:G14"/>
    <mergeCell ref="H10:I10"/>
    <mergeCell ref="J10:J14"/>
    <mergeCell ref="A20:B20"/>
    <mergeCell ref="K10:L10"/>
    <mergeCell ref="H11:H14"/>
    <mergeCell ref="I11:I14"/>
    <mergeCell ref="K11:K14"/>
    <mergeCell ref="L11:L14"/>
    <mergeCell ref="C13:C14"/>
    <mergeCell ref="D13:E13"/>
    <mergeCell ref="F13:F14"/>
  </mergeCells>
  <printOptions/>
  <pageMargins left="0.5" right="0.1968503937007874" top="0.5118110236220472" bottom="0.3937007874015748" header="0.5118110236220472" footer="0.5118110236220472"/>
  <pageSetup fitToHeight="1" fitToWidth="1" horizontalDpi="300" verticalDpi="300" orientation="landscape" paperSize="9" scale="88" r:id="rId1"/>
  <headerFooter alignWithMargins="0">
    <oddHeader>&amp;L.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C1">
      <selection activeCell="G3" sqref="G3:I3"/>
    </sheetView>
  </sheetViews>
  <sheetFormatPr defaultColWidth="9.140625" defaultRowHeight="12.75"/>
  <cols>
    <col min="1" max="1" width="6.57421875" style="1" customWidth="1"/>
    <col min="2" max="2" width="8.8515625" style="1" customWidth="1"/>
    <col min="3" max="3" width="32.140625" style="1" customWidth="1"/>
    <col min="4" max="5" width="18.28125" style="1" customWidth="1"/>
    <col min="6" max="6" width="19.7109375" style="1" customWidth="1"/>
    <col min="7" max="7" width="17.57421875" style="1" customWidth="1"/>
    <col min="8" max="8" width="17.421875" style="1" customWidth="1"/>
    <col min="9" max="9" width="12.57421875" style="0" customWidth="1"/>
  </cols>
  <sheetData>
    <row r="1" spans="7:9" ht="12.75">
      <c r="G1" s="37" t="s">
        <v>51</v>
      </c>
      <c r="H1" s="37"/>
      <c r="I1" s="37"/>
    </row>
    <row r="2" spans="7:9" ht="12.75">
      <c r="G2" s="38" t="s">
        <v>23</v>
      </c>
      <c r="H2" s="39"/>
      <c r="I2" s="39"/>
    </row>
    <row r="3" spans="7:9" ht="12.75">
      <c r="G3" s="39" t="s">
        <v>50</v>
      </c>
      <c r="H3" s="39"/>
      <c r="I3" s="39"/>
    </row>
    <row r="4" spans="7:9" ht="12.75">
      <c r="G4" s="38" t="s">
        <v>22</v>
      </c>
      <c r="H4" s="39"/>
      <c r="I4" s="39"/>
    </row>
    <row r="5" spans="7:9" ht="12.75">
      <c r="G5" s="39"/>
      <c r="H5" s="39"/>
      <c r="I5" s="39"/>
    </row>
    <row r="6" spans="7:9" ht="12.75">
      <c r="G6" s="39"/>
      <c r="H6" s="39"/>
      <c r="I6" s="39"/>
    </row>
    <row r="7" spans="1:8" ht="16.5" customHeight="1">
      <c r="A7" s="2"/>
      <c r="B7" s="2"/>
      <c r="C7" s="2"/>
      <c r="D7" s="2"/>
      <c r="E7" s="2"/>
      <c r="F7" s="2"/>
      <c r="H7" s="3"/>
    </row>
    <row r="8" spans="1:11" ht="18">
      <c r="A8" s="36" t="s">
        <v>49</v>
      </c>
      <c r="B8" s="36"/>
      <c r="C8" s="36"/>
      <c r="D8" s="36"/>
      <c r="E8" s="36"/>
      <c r="F8" s="36"/>
      <c r="G8" s="36"/>
      <c r="H8" s="36"/>
      <c r="I8" s="36"/>
      <c r="J8" s="4"/>
      <c r="K8" s="5"/>
    </row>
    <row r="9" spans="1:10" s="7" customFormat="1" ht="20.25" customHeight="1">
      <c r="A9" s="27" t="s">
        <v>2</v>
      </c>
      <c r="B9" s="27" t="s">
        <v>48</v>
      </c>
      <c r="C9" s="27" t="s">
        <v>47</v>
      </c>
      <c r="D9" s="27" t="s">
        <v>46</v>
      </c>
      <c r="E9" s="27"/>
      <c r="F9" s="27"/>
      <c r="G9" s="27"/>
      <c r="H9" s="27"/>
      <c r="I9" s="58"/>
      <c r="J9" s="47"/>
    </row>
    <row r="10" spans="1:10" s="7" customFormat="1" ht="1.5" customHeight="1">
      <c r="A10" s="27"/>
      <c r="B10" s="27"/>
      <c r="C10" s="27"/>
      <c r="D10" s="27"/>
      <c r="E10" s="27"/>
      <c r="F10" s="27"/>
      <c r="G10" s="27"/>
      <c r="H10" s="27"/>
      <c r="I10" s="58"/>
      <c r="J10" s="47"/>
    </row>
    <row r="11" spans="1:10" s="7" customFormat="1" ht="18.75" customHeight="1">
      <c r="A11" s="27"/>
      <c r="B11" s="27"/>
      <c r="C11" s="27"/>
      <c r="D11" s="27" t="s">
        <v>4</v>
      </c>
      <c r="E11" s="27"/>
      <c r="F11" s="27"/>
      <c r="G11" s="27"/>
      <c r="H11" s="27" t="s">
        <v>5</v>
      </c>
      <c r="I11" s="58"/>
      <c r="J11" s="47"/>
    </row>
    <row r="12" spans="1:10" s="7" customFormat="1" ht="12.75" customHeight="1">
      <c r="A12" s="27"/>
      <c r="B12" s="27"/>
      <c r="C12" s="27"/>
      <c r="D12" s="27"/>
      <c r="E12" s="27"/>
      <c r="F12" s="27"/>
      <c r="G12" s="27"/>
      <c r="H12" s="27" t="s">
        <v>6</v>
      </c>
      <c r="I12" s="58" t="s">
        <v>8</v>
      </c>
      <c r="J12" s="47"/>
    </row>
    <row r="13" spans="1:10" s="7" customFormat="1" ht="12.75" customHeight="1">
      <c r="A13" s="27"/>
      <c r="B13" s="27"/>
      <c r="C13" s="27"/>
      <c r="D13" s="60" t="s">
        <v>45</v>
      </c>
      <c r="E13" s="62" t="s">
        <v>12</v>
      </c>
      <c r="F13" s="61"/>
      <c r="G13" s="60" t="s">
        <v>13</v>
      </c>
      <c r="H13" s="27"/>
      <c r="I13" s="58"/>
      <c r="J13" s="47"/>
    </row>
    <row r="14" spans="1:10" s="7" customFormat="1" ht="18.75" customHeight="1">
      <c r="A14" s="27"/>
      <c r="B14" s="27"/>
      <c r="C14" s="27"/>
      <c r="D14" s="59"/>
      <c r="E14" s="25" t="s">
        <v>44</v>
      </c>
      <c r="F14" s="25" t="s">
        <v>43</v>
      </c>
      <c r="G14" s="59"/>
      <c r="H14" s="27"/>
      <c r="I14" s="58"/>
      <c r="J14" s="47"/>
    </row>
    <row r="15" spans="1:10" s="7" customFormat="1" ht="6" customHeight="1">
      <c r="A15" s="9">
        <v>1</v>
      </c>
      <c r="B15" s="9">
        <v>2</v>
      </c>
      <c r="C15" s="9">
        <v>3</v>
      </c>
      <c r="D15" s="22">
        <v>4</v>
      </c>
      <c r="E15" s="22">
        <v>5</v>
      </c>
      <c r="F15" s="22">
        <v>6</v>
      </c>
      <c r="G15" s="22">
        <v>7</v>
      </c>
      <c r="H15" s="22">
        <v>8</v>
      </c>
      <c r="I15" s="57">
        <v>9</v>
      </c>
      <c r="J15" s="47"/>
    </row>
    <row r="16" spans="1:10" s="7" customFormat="1" ht="14.25" customHeight="1">
      <c r="A16" s="9"/>
      <c r="B16" s="9"/>
      <c r="C16" s="9"/>
      <c r="D16" s="22"/>
      <c r="E16" s="22"/>
      <c r="F16" s="22"/>
      <c r="G16" s="22"/>
      <c r="H16" s="22"/>
      <c r="I16" s="57"/>
      <c r="J16" s="47"/>
    </row>
    <row r="17" spans="1:10" s="7" customFormat="1" ht="20.25" customHeight="1">
      <c r="A17" s="13">
        <v>851</v>
      </c>
      <c r="B17" s="13"/>
      <c r="C17" s="56" t="s">
        <v>42</v>
      </c>
      <c r="D17" s="15">
        <v>11251581.11</v>
      </c>
      <c r="E17" s="15">
        <v>18676</v>
      </c>
      <c r="F17" s="15">
        <v>18676</v>
      </c>
      <c r="G17" s="15">
        <v>11251581.11</v>
      </c>
      <c r="H17" s="15">
        <v>10614323.11</v>
      </c>
      <c r="I17" s="55">
        <v>637258</v>
      </c>
      <c r="J17" s="47"/>
    </row>
    <row r="18" spans="1:10" s="7" customFormat="1" ht="18" customHeight="1">
      <c r="A18" s="13"/>
      <c r="B18" s="13">
        <v>80101</v>
      </c>
      <c r="C18" s="56" t="s">
        <v>41</v>
      </c>
      <c r="D18" s="15">
        <v>5317239</v>
      </c>
      <c r="E18" s="15">
        <v>15520</v>
      </c>
      <c r="F18" s="15">
        <v>4800</v>
      </c>
      <c r="G18" s="15">
        <f>D18+E18-F18</f>
        <v>5327959</v>
      </c>
      <c r="H18" s="15">
        <v>10720</v>
      </c>
      <c r="I18" s="55"/>
      <c r="J18" s="47"/>
    </row>
    <row r="19" spans="1:10" s="7" customFormat="1" ht="25.5">
      <c r="A19" s="13"/>
      <c r="B19" s="13">
        <v>80103</v>
      </c>
      <c r="C19" s="56" t="s">
        <v>40</v>
      </c>
      <c r="D19" s="15">
        <v>191774</v>
      </c>
      <c r="E19" s="15">
        <v>2156</v>
      </c>
      <c r="F19" s="15"/>
      <c r="G19" s="15">
        <f>D19+E19-F19</f>
        <v>193930</v>
      </c>
      <c r="H19" s="15">
        <v>2156</v>
      </c>
      <c r="I19" s="55"/>
      <c r="J19" s="47"/>
    </row>
    <row r="20" spans="1:10" s="7" customFormat="1" ht="16.5" customHeight="1">
      <c r="A20" s="13"/>
      <c r="B20" s="13">
        <v>80104</v>
      </c>
      <c r="C20" s="56" t="s">
        <v>39</v>
      </c>
      <c r="D20" s="15">
        <v>1014954.13</v>
      </c>
      <c r="E20" s="15"/>
      <c r="F20" s="15">
        <v>1050</v>
      </c>
      <c r="G20" s="15">
        <f>D20+E20-F20</f>
        <v>1013904.13</v>
      </c>
      <c r="H20" s="15">
        <f>E20-F20</f>
        <v>-1050</v>
      </c>
      <c r="I20" s="55"/>
      <c r="J20" s="47"/>
    </row>
    <row r="21" spans="1:10" s="7" customFormat="1" ht="16.5" customHeight="1">
      <c r="A21" s="13"/>
      <c r="B21" s="13">
        <v>80110</v>
      </c>
      <c r="C21" s="56" t="s">
        <v>38</v>
      </c>
      <c r="D21" s="15">
        <v>3711326</v>
      </c>
      <c r="E21" s="15"/>
      <c r="F21" s="15">
        <v>5500</v>
      </c>
      <c r="G21" s="15">
        <f>D21+E21-F21</f>
        <v>3705826</v>
      </c>
      <c r="H21" s="15">
        <f>E21-F21</f>
        <v>-5500</v>
      </c>
      <c r="I21" s="55"/>
      <c r="J21" s="47"/>
    </row>
    <row r="22" spans="1:10" s="7" customFormat="1" ht="18" customHeight="1">
      <c r="A22" s="13"/>
      <c r="B22" s="13">
        <v>80145</v>
      </c>
      <c r="C22" s="56" t="s">
        <v>37</v>
      </c>
      <c r="D22" s="15">
        <v>1300</v>
      </c>
      <c r="E22" s="15"/>
      <c r="F22" s="15">
        <v>876</v>
      </c>
      <c r="G22" s="15">
        <f>D22+E22-F22</f>
        <v>424</v>
      </c>
      <c r="H22" s="15">
        <f>E22-F22</f>
        <v>-876</v>
      </c>
      <c r="I22" s="55"/>
      <c r="J22" s="47"/>
    </row>
    <row r="23" spans="1:10" s="7" customFormat="1" ht="25.5">
      <c r="A23" s="13"/>
      <c r="B23" s="13">
        <v>80146</v>
      </c>
      <c r="C23" s="56" t="s">
        <v>36</v>
      </c>
      <c r="D23" s="15">
        <v>23450</v>
      </c>
      <c r="E23" s="15"/>
      <c r="F23" s="15">
        <v>6450</v>
      </c>
      <c r="G23" s="15">
        <f>D23+E23-F23</f>
        <v>17000</v>
      </c>
      <c r="H23" s="15">
        <f>E23-F23</f>
        <v>-6450</v>
      </c>
      <c r="I23" s="55"/>
      <c r="J23" s="47"/>
    </row>
    <row r="24" spans="1:10" s="7" customFormat="1" ht="17.25" customHeight="1">
      <c r="A24" s="13"/>
      <c r="B24" s="13">
        <v>80148</v>
      </c>
      <c r="C24" s="56" t="s">
        <v>35</v>
      </c>
      <c r="D24" s="15">
        <v>293371</v>
      </c>
      <c r="E24" s="15">
        <v>1000</v>
      </c>
      <c r="F24" s="15"/>
      <c r="G24" s="15">
        <f>D24+E24-F24</f>
        <v>294371</v>
      </c>
      <c r="H24" s="15">
        <f>E24-F24</f>
        <v>1000</v>
      </c>
      <c r="I24" s="55"/>
      <c r="J24" s="47"/>
    </row>
    <row r="25" spans="1:10" s="7" customFormat="1" ht="21" customHeight="1">
      <c r="A25" s="52">
        <v>852</v>
      </c>
      <c r="B25" s="53"/>
      <c r="C25" s="53" t="s">
        <v>17</v>
      </c>
      <c r="D25" s="50">
        <v>3270590</v>
      </c>
      <c r="E25" s="50"/>
      <c r="F25" s="50">
        <v>59052</v>
      </c>
      <c r="G25" s="50">
        <f>D25+E25-F25</f>
        <v>3211538</v>
      </c>
      <c r="H25" s="50">
        <f>G25</f>
        <v>3211538</v>
      </c>
      <c r="I25" s="48"/>
      <c r="J25" s="47"/>
    </row>
    <row r="26" spans="1:10" s="7" customFormat="1" ht="20.25" customHeight="1" hidden="1">
      <c r="A26" s="53"/>
      <c r="B26" s="52">
        <v>85202</v>
      </c>
      <c r="C26" s="51" t="s">
        <v>34</v>
      </c>
      <c r="D26" s="50">
        <v>84110</v>
      </c>
      <c r="E26" s="50"/>
      <c r="F26" s="50">
        <v>230</v>
      </c>
      <c r="G26" s="50">
        <f>D26+E26-F26</f>
        <v>83880</v>
      </c>
      <c r="H26" s="50">
        <v>-230</v>
      </c>
      <c r="I26" s="48"/>
      <c r="J26" s="47"/>
    </row>
    <row r="27" spans="1:10" s="7" customFormat="1" ht="38.25">
      <c r="A27" s="53"/>
      <c r="B27" s="52">
        <v>85212</v>
      </c>
      <c r="C27" s="51" t="s">
        <v>33</v>
      </c>
      <c r="D27" s="50">
        <v>2292454</v>
      </c>
      <c r="E27" s="50"/>
      <c r="F27" s="50">
        <v>58628</v>
      </c>
      <c r="G27" s="50">
        <f>D27+E27-F27</f>
        <v>2233826</v>
      </c>
      <c r="H27" s="49">
        <v>-58628</v>
      </c>
      <c r="I27" s="48"/>
      <c r="J27" s="47"/>
    </row>
    <row r="28" spans="1:10" s="7" customFormat="1" ht="89.25">
      <c r="A28" s="53"/>
      <c r="B28" s="52">
        <v>85213</v>
      </c>
      <c r="C28" s="51" t="s">
        <v>32</v>
      </c>
      <c r="D28" s="50">
        <v>12500</v>
      </c>
      <c r="E28" s="50"/>
      <c r="F28" s="50">
        <v>24</v>
      </c>
      <c r="G28" s="50">
        <f>D28+E28-F28</f>
        <v>12476</v>
      </c>
      <c r="H28" s="49">
        <v>-24</v>
      </c>
      <c r="I28" s="54"/>
      <c r="J28" s="47"/>
    </row>
    <row r="29" spans="1:10" s="7" customFormat="1" ht="21.75" customHeight="1" hidden="1">
      <c r="A29" s="53"/>
      <c r="B29" s="52">
        <v>85215</v>
      </c>
      <c r="C29" s="51" t="s">
        <v>31</v>
      </c>
      <c r="D29" s="50">
        <v>21000</v>
      </c>
      <c r="E29" s="50"/>
      <c r="F29" s="50">
        <v>1030</v>
      </c>
      <c r="G29" s="50">
        <f>D29+E29-F29</f>
        <v>19970</v>
      </c>
      <c r="H29" s="49">
        <v>-1030</v>
      </c>
      <c r="I29" s="48"/>
      <c r="J29" s="47"/>
    </row>
    <row r="30" spans="1:10" s="7" customFormat="1" ht="21.75" customHeight="1" hidden="1">
      <c r="A30" s="53"/>
      <c r="B30" s="52">
        <v>85216</v>
      </c>
      <c r="C30" s="51" t="s">
        <v>30</v>
      </c>
      <c r="D30" s="50">
        <v>106150</v>
      </c>
      <c r="E30" s="50">
        <v>5000</v>
      </c>
      <c r="F30" s="50">
        <v>6050</v>
      </c>
      <c r="G30" s="50">
        <f>D30+E30-F30</f>
        <v>105100</v>
      </c>
      <c r="H30" s="49">
        <v>-1050</v>
      </c>
      <c r="I30" s="48"/>
      <c r="J30" s="47"/>
    </row>
    <row r="31" spans="1:10" s="7" customFormat="1" ht="30.75" customHeight="1" hidden="1">
      <c r="A31" s="53"/>
      <c r="B31" s="52">
        <v>85219</v>
      </c>
      <c r="C31" s="51" t="s">
        <v>29</v>
      </c>
      <c r="D31" s="50">
        <v>395260</v>
      </c>
      <c r="E31" s="50">
        <v>15198</v>
      </c>
      <c r="F31" s="50"/>
      <c r="G31" s="50">
        <f>D31+E31-F31</f>
        <v>410458</v>
      </c>
      <c r="H31" s="49">
        <v>15198</v>
      </c>
      <c r="I31" s="48"/>
      <c r="J31" s="47"/>
    </row>
    <row r="32" spans="1:10" s="7" customFormat="1" ht="27" customHeight="1" hidden="1">
      <c r="A32" s="53"/>
      <c r="B32" s="52">
        <v>85228</v>
      </c>
      <c r="C32" s="51" t="s">
        <v>28</v>
      </c>
      <c r="D32" s="50">
        <v>18450</v>
      </c>
      <c r="E32" s="50">
        <v>11550</v>
      </c>
      <c r="F32" s="50"/>
      <c r="G32" s="50">
        <f>D32+E32-F32</f>
        <v>30000</v>
      </c>
      <c r="H32" s="49">
        <v>11550</v>
      </c>
      <c r="I32" s="48"/>
      <c r="J32" s="47"/>
    </row>
    <row r="33" spans="1:10" s="7" customFormat="1" ht="28.5" customHeight="1" hidden="1">
      <c r="A33" s="53"/>
      <c r="B33" s="52">
        <v>85205</v>
      </c>
      <c r="C33" s="51" t="s">
        <v>27</v>
      </c>
      <c r="D33" s="50">
        <v>0</v>
      </c>
      <c r="E33" s="50">
        <v>8000</v>
      </c>
      <c r="F33" s="50">
        <v>0</v>
      </c>
      <c r="G33" s="50">
        <f>D33+E33-F33</f>
        <v>8000</v>
      </c>
      <c r="H33" s="49">
        <v>8000</v>
      </c>
      <c r="I33" s="48"/>
      <c r="J33" s="47"/>
    </row>
    <row r="34" spans="1:10" s="7" customFormat="1" ht="38.25" hidden="1">
      <c r="A34" s="53"/>
      <c r="B34" s="52">
        <v>85214</v>
      </c>
      <c r="C34" s="51" t="s">
        <v>26</v>
      </c>
      <c r="D34" s="50">
        <v>121500</v>
      </c>
      <c r="E34" s="50">
        <v>0</v>
      </c>
      <c r="F34" s="50">
        <v>1600</v>
      </c>
      <c r="G34" s="50">
        <f>D34+E34-F34</f>
        <v>119900</v>
      </c>
      <c r="H34" s="49">
        <v>-1600</v>
      </c>
      <c r="I34" s="48"/>
      <c r="J34" s="47"/>
    </row>
    <row r="35" spans="1:10" s="7" customFormat="1" ht="18" customHeight="1">
      <c r="A35" s="53"/>
      <c r="B35" s="52">
        <v>85295</v>
      </c>
      <c r="C35" s="51" t="s">
        <v>25</v>
      </c>
      <c r="D35" s="50">
        <v>190968</v>
      </c>
      <c r="E35" s="50"/>
      <c r="F35" s="50">
        <v>400</v>
      </c>
      <c r="G35" s="50">
        <f>D35+E35-F35</f>
        <v>190568</v>
      </c>
      <c r="H35" s="49">
        <f>E35-F35</f>
        <v>-400</v>
      </c>
      <c r="I35" s="48"/>
      <c r="J35" s="47"/>
    </row>
    <row r="36" spans="1:10" s="11" customFormat="1" ht="24.75" customHeight="1">
      <c r="A36" s="26" t="s">
        <v>24</v>
      </c>
      <c r="B36" s="26"/>
      <c r="C36" s="26"/>
      <c r="D36" s="46">
        <v>22904751.34</v>
      </c>
      <c r="E36" s="46">
        <v>18676</v>
      </c>
      <c r="F36" s="46">
        <v>77728</v>
      </c>
      <c r="G36" s="46">
        <f>D36+E36-F36</f>
        <v>22845699.34</v>
      </c>
      <c r="H36" s="46">
        <v>19761941.34</v>
      </c>
      <c r="I36" s="45">
        <v>3083758</v>
      </c>
      <c r="J36" s="44"/>
    </row>
    <row r="37" spans="9:10" ht="12.75">
      <c r="I37" s="43"/>
      <c r="J37" s="41"/>
    </row>
    <row r="38" spans="1:10" ht="12.75">
      <c r="A38" s="12"/>
      <c r="D38" s="42"/>
      <c r="E38" s="42"/>
      <c r="I38" s="41"/>
      <c r="J38" s="41"/>
    </row>
    <row r="39" spans="9:10" ht="12.75">
      <c r="I39" s="41"/>
      <c r="J39" s="41"/>
    </row>
    <row r="40" spans="9:10" ht="12.75">
      <c r="I40" s="41"/>
      <c r="J40" s="41"/>
    </row>
  </sheetData>
  <sheetProtection/>
  <mergeCells count="19">
    <mergeCell ref="G5:I5"/>
    <mergeCell ref="G6:I6"/>
    <mergeCell ref="A8:I8"/>
    <mergeCell ref="A9:A14"/>
    <mergeCell ref="B9:B14"/>
    <mergeCell ref="G1:I1"/>
    <mergeCell ref="G2:I2"/>
    <mergeCell ref="G3:I3"/>
    <mergeCell ref="G4:I4"/>
    <mergeCell ref="A36:C36"/>
    <mergeCell ref="C9:C14"/>
    <mergeCell ref="D9:I10"/>
    <mergeCell ref="D11:G12"/>
    <mergeCell ref="H11:I11"/>
    <mergeCell ref="H12:H14"/>
    <mergeCell ref="D13:D14"/>
    <mergeCell ref="E13:F13"/>
    <mergeCell ref="G13:G14"/>
    <mergeCell ref="I12:I14"/>
  </mergeCells>
  <printOptions/>
  <pageMargins left="0.85" right="0.7875" top="0.5118055555555555" bottom="0.39375" header="0.5118055555555555" footer="0.5118055555555555"/>
  <pageSetup fitToHeight="1" fitToWidth="1" horizontalDpi="300" verticalDpi="300" orientation="landscape" paperSize="9" scale="86" r:id="rId1"/>
  <headerFooter alignWithMargins="0">
    <oddHeader>&amp;L.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E1">
      <selection activeCell="K3" sqref="K3:O3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22.421875" style="1" customWidth="1"/>
    <col min="4" max="6" width="13.28125" style="1" customWidth="1"/>
    <col min="7" max="7" width="13.8515625" style="1" customWidth="1"/>
    <col min="8" max="8" width="13.28125" style="1" customWidth="1"/>
    <col min="9" max="9" width="13.57421875" style="1" customWidth="1"/>
    <col min="10" max="10" width="11.7109375" style="1" customWidth="1"/>
    <col min="11" max="11" width="11.8515625" style="1" customWidth="1"/>
    <col min="12" max="12" width="13.421875" style="1" customWidth="1"/>
    <col min="13" max="13" width="10.28125" style="1" customWidth="1"/>
    <col min="14" max="14" width="10.8515625" style="1" customWidth="1"/>
    <col min="15" max="15" width="11.7109375" style="0" customWidth="1"/>
    <col min="16" max="16" width="9.7109375" style="0" customWidth="1"/>
  </cols>
  <sheetData>
    <row r="1" spans="11:15" ht="12.75">
      <c r="K1" s="37" t="s">
        <v>67</v>
      </c>
      <c r="L1" s="37"/>
      <c r="M1" s="37"/>
      <c r="N1" s="37"/>
      <c r="O1" s="37"/>
    </row>
    <row r="2" spans="11:15" ht="12.75">
      <c r="K2" s="38" t="s">
        <v>23</v>
      </c>
      <c r="L2" s="39"/>
      <c r="M2" s="39"/>
      <c r="N2" s="39"/>
      <c r="O2" s="39"/>
    </row>
    <row r="3" spans="11:15" ht="12.75">
      <c r="K3" s="39" t="s">
        <v>66</v>
      </c>
      <c r="L3" s="39"/>
      <c r="M3" s="39"/>
      <c r="N3" s="39"/>
      <c r="O3" s="39"/>
    </row>
    <row r="4" spans="11:15" ht="12.75">
      <c r="K4" s="38" t="s">
        <v>22</v>
      </c>
      <c r="L4" s="39"/>
      <c r="M4" s="39"/>
      <c r="N4" s="39"/>
      <c r="O4" s="39"/>
    </row>
    <row r="5" spans="1:14" ht="6" customHeight="1">
      <c r="A5" s="2"/>
      <c r="B5" s="2"/>
      <c r="C5" s="2"/>
      <c r="D5" s="2"/>
      <c r="E5" s="2"/>
      <c r="F5" s="2"/>
      <c r="N5" s="3"/>
    </row>
    <row r="6" spans="1:17" ht="18">
      <c r="A6" s="36" t="s">
        <v>65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4"/>
      <c r="Q6" s="5"/>
    </row>
    <row r="7" spans="1:16" s="7" customFormat="1" ht="13.5" customHeight="1">
      <c r="A7" s="72" t="s">
        <v>2</v>
      </c>
      <c r="B7" s="72" t="s">
        <v>48</v>
      </c>
      <c r="C7" s="72" t="s">
        <v>47</v>
      </c>
      <c r="D7" s="72" t="s">
        <v>4</v>
      </c>
      <c r="E7" s="72"/>
      <c r="F7" s="72"/>
      <c r="G7" s="72"/>
      <c r="H7" s="72" t="s">
        <v>64</v>
      </c>
      <c r="I7" s="72" t="s">
        <v>7</v>
      </c>
      <c r="J7" s="72"/>
      <c r="K7" s="72" t="s">
        <v>63</v>
      </c>
      <c r="L7" s="72" t="s">
        <v>62</v>
      </c>
      <c r="M7" s="72" t="s">
        <v>61</v>
      </c>
      <c r="N7" s="72" t="s">
        <v>60</v>
      </c>
      <c r="O7" s="72" t="s">
        <v>59</v>
      </c>
      <c r="P7" s="6"/>
    </row>
    <row r="8" spans="1:15" s="7" customFormat="1" ht="12.7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</row>
    <row r="9" spans="1:15" s="7" customFormat="1" ht="18.75" customHeight="1">
      <c r="A9" s="72"/>
      <c r="B9" s="72"/>
      <c r="C9" s="72"/>
      <c r="D9" s="72"/>
      <c r="E9" s="72"/>
      <c r="F9" s="72"/>
      <c r="G9" s="72"/>
      <c r="H9" s="72"/>
      <c r="I9" s="72" t="s">
        <v>58</v>
      </c>
      <c r="J9" s="72" t="s">
        <v>57</v>
      </c>
      <c r="K9" s="72"/>
      <c r="L9" s="72"/>
      <c r="M9" s="72"/>
      <c r="N9" s="72"/>
      <c r="O9" s="72"/>
    </row>
    <row r="10" spans="1:15" s="7" customFormat="1" ht="57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</row>
    <row r="11" spans="1:15" s="7" customFormat="1" ht="57" customHeight="1">
      <c r="A11" s="72"/>
      <c r="B11" s="72"/>
      <c r="C11" s="72"/>
      <c r="D11" s="74" t="s">
        <v>11</v>
      </c>
      <c r="E11" s="76" t="s">
        <v>12</v>
      </c>
      <c r="F11" s="75"/>
      <c r="G11" s="74" t="s">
        <v>13</v>
      </c>
      <c r="H11" s="72"/>
      <c r="I11" s="72"/>
      <c r="J11" s="72"/>
      <c r="K11" s="72"/>
      <c r="L11" s="72"/>
      <c r="M11" s="72"/>
      <c r="N11" s="72"/>
      <c r="O11" s="72"/>
    </row>
    <row r="12" spans="1:15" s="7" customFormat="1" ht="26.25" customHeight="1">
      <c r="A12" s="72"/>
      <c r="B12" s="72"/>
      <c r="C12" s="72"/>
      <c r="D12" s="59"/>
      <c r="E12" s="73" t="s">
        <v>44</v>
      </c>
      <c r="F12" s="73" t="s">
        <v>43</v>
      </c>
      <c r="G12" s="59"/>
      <c r="H12" s="72"/>
      <c r="I12" s="72"/>
      <c r="J12" s="72"/>
      <c r="K12" s="72"/>
      <c r="L12" s="72"/>
      <c r="M12" s="72"/>
      <c r="N12" s="72"/>
      <c r="O12" s="72"/>
    </row>
    <row r="13" spans="1:15" s="7" customFormat="1" ht="6" customHeight="1">
      <c r="A13" s="9">
        <v>1</v>
      </c>
      <c r="B13" s="9">
        <v>2</v>
      </c>
      <c r="C13" s="9">
        <v>3</v>
      </c>
      <c r="D13" s="22">
        <v>3</v>
      </c>
      <c r="E13" s="22">
        <v>4</v>
      </c>
      <c r="F13" s="22">
        <v>5</v>
      </c>
      <c r="G13" s="22">
        <v>6</v>
      </c>
      <c r="H13" s="10">
        <v>7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9">
        <v>13</v>
      </c>
      <c r="O13" s="9">
        <v>14</v>
      </c>
    </row>
    <row r="14" spans="1:15" s="7" customFormat="1" ht="18" customHeight="1" hidden="1">
      <c r="A14" s="71">
        <v>851</v>
      </c>
      <c r="B14" s="13"/>
      <c r="C14" s="56" t="s">
        <v>56</v>
      </c>
      <c r="D14" s="15">
        <v>0</v>
      </c>
      <c r="E14" s="15"/>
      <c r="F14" s="15">
        <v>240</v>
      </c>
      <c r="G14" s="15">
        <v>240</v>
      </c>
      <c r="H14" s="16">
        <v>240</v>
      </c>
      <c r="I14" s="16"/>
      <c r="J14" s="16">
        <v>240</v>
      </c>
      <c r="K14" s="21"/>
      <c r="L14" s="21"/>
      <c r="M14" s="21"/>
      <c r="N14" s="13"/>
      <c r="O14" s="13"/>
    </row>
    <row r="15" spans="1:15" s="7" customFormat="1" ht="27.75" customHeight="1" hidden="1">
      <c r="A15" s="71"/>
      <c r="B15" s="13">
        <v>4210</v>
      </c>
      <c r="C15" s="56" t="s">
        <v>55</v>
      </c>
      <c r="D15" s="15">
        <v>0</v>
      </c>
      <c r="E15" s="15"/>
      <c r="F15" s="15">
        <v>240</v>
      </c>
      <c r="G15" s="15">
        <v>240</v>
      </c>
      <c r="H15" s="16">
        <v>240</v>
      </c>
      <c r="I15" s="16"/>
      <c r="J15" s="16">
        <v>240</v>
      </c>
      <c r="K15" s="21"/>
      <c r="L15" s="21"/>
      <c r="M15" s="21"/>
      <c r="N15" s="13"/>
      <c r="O15" s="13"/>
    </row>
    <row r="16" spans="1:15" s="7" customFormat="1" ht="24" customHeight="1">
      <c r="A16" s="13">
        <v>851</v>
      </c>
      <c r="B16" s="13"/>
      <c r="C16" s="56" t="s">
        <v>42</v>
      </c>
      <c r="D16" s="15">
        <v>10614323.11</v>
      </c>
      <c r="E16" s="15">
        <v>18676</v>
      </c>
      <c r="F16" s="15">
        <v>18676</v>
      </c>
      <c r="G16" s="15">
        <f>D16+E16-F16</f>
        <v>10614323.11</v>
      </c>
      <c r="H16" s="70">
        <f>I16+J16</f>
        <v>8496303</v>
      </c>
      <c r="I16" s="70">
        <v>6505366</v>
      </c>
      <c r="J16" s="70">
        <v>1990937</v>
      </c>
      <c r="K16" s="70">
        <v>937626</v>
      </c>
      <c r="L16" s="70">
        <v>360964</v>
      </c>
      <c r="M16" s="70">
        <v>819430.11</v>
      </c>
      <c r="N16" s="69"/>
      <c r="O16" s="69"/>
    </row>
    <row r="17" spans="1:15" s="7" customFormat="1" ht="22.5" customHeight="1">
      <c r="A17" s="13"/>
      <c r="B17" s="13">
        <v>80101</v>
      </c>
      <c r="C17" s="56" t="s">
        <v>41</v>
      </c>
      <c r="D17" s="15">
        <v>4720239</v>
      </c>
      <c r="E17" s="15">
        <v>15520</v>
      </c>
      <c r="F17" s="15">
        <v>4800</v>
      </c>
      <c r="G17" s="15">
        <f>D17+E17-F17</f>
        <v>4730959</v>
      </c>
      <c r="H17" s="70">
        <f>I17+J17</f>
        <v>4534020</v>
      </c>
      <c r="I17" s="70">
        <v>3555300</v>
      </c>
      <c r="J17" s="70">
        <v>978720</v>
      </c>
      <c r="K17" s="70"/>
      <c r="L17" s="70">
        <v>196939</v>
      </c>
      <c r="M17" s="70"/>
      <c r="N17" s="69"/>
      <c r="O17" s="69"/>
    </row>
    <row r="18" spans="1:15" s="7" customFormat="1" ht="25.5" customHeight="1">
      <c r="A18" s="13"/>
      <c r="B18" s="13">
        <v>80103</v>
      </c>
      <c r="C18" s="56" t="s">
        <v>40</v>
      </c>
      <c r="D18" s="15">
        <v>191774</v>
      </c>
      <c r="E18" s="15">
        <v>2156</v>
      </c>
      <c r="F18" s="15"/>
      <c r="G18" s="15">
        <f>D18+E18-F18</f>
        <v>193930</v>
      </c>
      <c r="H18" s="70">
        <f>I18+J18</f>
        <v>182076</v>
      </c>
      <c r="I18" s="70">
        <v>173436</v>
      </c>
      <c r="J18" s="70">
        <v>8640</v>
      </c>
      <c r="K18" s="70"/>
      <c r="L18" s="70">
        <v>11854</v>
      </c>
      <c r="M18" s="70"/>
      <c r="N18" s="69"/>
      <c r="O18" s="69"/>
    </row>
    <row r="19" spans="1:15" s="7" customFormat="1" ht="19.5" customHeight="1">
      <c r="A19" s="13"/>
      <c r="B19" s="13">
        <v>80104</v>
      </c>
      <c r="C19" s="56" t="s">
        <v>39</v>
      </c>
      <c r="D19" s="15">
        <v>1014954.13</v>
      </c>
      <c r="E19" s="15"/>
      <c r="F19" s="15">
        <v>1050</v>
      </c>
      <c r="G19" s="15">
        <f>D19+E19-F19</f>
        <v>1013904.13</v>
      </c>
      <c r="H19" s="70">
        <f>I19+J19</f>
        <v>494106</v>
      </c>
      <c r="I19" s="70">
        <v>386971</v>
      </c>
      <c r="J19" s="70">
        <v>107135</v>
      </c>
      <c r="K19" s="70"/>
      <c r="L19" s="70">
        <v>19309</v>
      </c>
      <c r="M19" s="70">
        <v>500489.13</v>
      </c>
      <c r="N19" s="69"/>
      <c r="O19" s="69"/>
    </row>
    <row r="20" spans="1:15" s="7" customFormat="1" ht="17.25" customHeight="1">
      <c r="A20" s="13"/>
      <c r="B20" s="13">
        <v>80110</v>
      </c>
      <c r="C20" s="56" t="s">
        <v>38</v>
      </c>
      <c r="D20" s="15">
        <v>3676926</v>
      </c>
      <c r="E20" s="15"/>
      <c r="F20" s="15">
        <v>5500</v>
      </c>
      <c r="G20" s="15">
        <f>D20+E20-F20</f>
        <v>3671426</v>
      </c>
      <c r="H20" s="70">
        <f>I20+J20</f>
        <v>2609564</v>
      </c>
      <c r="I20" s="70">
        <v>2229564</v>
      </c>
      <c r="J20" s="70">
        <v>380000</v>
      </c>
      <c r="K20" s="70">
        <v>929000</v>
      </c>
      <c r="L20" s="70">
        <v>132862</v>
      </c>
      <c r="M20" s="70"/>
      <c r="N20" s="69"/>
      <c r="O20" s="69"/>
    </row>
    <row r="21" spans="1:15" s="7" customFormat="1" ht="18.75" customHeight="1">
      <c r="A21" s="13"/>
      <c r="B21" s="13">
        <v>80145</v>
      </c>
      <c r="C21" s="56" t="s">
        <v>37</v>
      </c>
      <c r="D21" s="15">
        <v>1300</v>
      </c>
      <c r="E21" s="15"/>
      <c r="F21" s="15">
        <v>876</v>
      </c>
      <c r="G21" s="15">
        <f>D21+E21-F21</f>
        <v>424</v>
      </c>
      <c r="H21" s="70">
        <f>I21+J21</f>
        <v>424</v>
      </c>
      <c r="I21" s="70">
        <v>324</v>
      </c>
      <c r="J21" s="70">
        <v>100</v>
      </c>
      <c r="K21" s="70"/>
      <c r="L21" s="70"/>
      <c r="M21" s="70"/>
      <c r="N21" s="69"/>
      <c r="O21" s="69"/>
    </row>
    <row r="22" spans="1:15" s="7" customFormat="1" ht="27.75" customHeight="1">
      <c r="A22" s="13"/>
      <c r="B22" s="13">
        <v>80146</v>
      </c>
      <c r="C22" s="56" t="s">
        <v>36</v>
      </c>
      <c r="D22" s="15">
        <v>23450</v>
      </c>
      <c r="E22" s="15"/>
      <c r="F22" s="15">
        <v>6450</v>
      </c>
      <c r="G22" s="15">
        <f>D22+E22-F22</f>
        <v>17000</v>
      </c>
      <c r="H22" s="70">
        <f>I22+J22</f>
        <v>17000</v>
      </c>
      <c r="I22" s="70"/>
      <c r="J22" s="70">
        <v>17000</v>
      </c>
      <c r="K22" s="70"/>
      <c r="L22" s="70"/>
      <c r="M22" s="70"/>
      <c r="N22" s="69"/>
      <c r="O22" s="69"/>
    </row>
    <row r="23" spans="1:15" s="7" customFormat="1" ht="27.75" customHeight="1">
      <c r="A23" s="13"/>
      <c r="B23" s="13">
        <v>80148</v>
      </c>
      <c r="C23" s="56" t="s">
        <v>35</v>
      </c>
      <c r="D23" s="15">
        <v>288113</v>
      </c>
      <c r="E23" s="15">
        <v>1000</v>
      </c>
      <c r="F23" s="15"/>
      <c r="G23" s="15">
        <f>D23+E23-F23</f>
        <v>289113</v>
      </c>
      <c r="H23" s="70">
        <f>I23+J23</f>
        <v>289113</v>
      </c>
      <c r="I23" s="70">
        <v>159771</v>
      </c>
      <c r="J23" s="70">
        <v>129342</v>
      </c>
      <c r="K23" s="70"/>
      <c r="L23" s="70"/>
      <c r="M23" s="70"/>
      <c r="N23" s="69"/>
      <c r="O23" s="69"/>
    </row>
    <row r="24" spans="1:15" s="7" customFormat="1" ht="24" customHeight="1">
      <c r="A24" s="53">
        <v>852</v>
      </c>
      <c r="B24" s="68"/>
      <c r="C24" s="64" t="s">
        <v>17</v>
      </c>
      <c r="D24" s="50">
        <v>3270590</v>
      </c>
      <c r="E24" s="50"/>
      <c r="F24" s="50">
        <v>59052</v>
      </c>
      <c r="G24" s="50">
        <f>D24+E24-F24</f>
        <v>3211538</v>
      </c>
      <c r="H24" s="50">
        <f>I24+J24</f>
        <v>693188</v>
      </c>
      <c r="I24" s="50">
        <v>502116</v>
      </c>
      <c r="J24" s="50">
        <v>191072</v>
      </c>
      <c r="K24" s="50">
        <v>10000</v>
      </c>
      <c r="L24" s="50">
        <v>2498144</v>
      </c>
      <c r="M24" s="49">
        <v>10206</v>
      </c>
      <c r="N24" s="49"/>
      <c r="O24" s="49"/>
    </row>
    <row r="25" spans="1:15" s="7" customFormat="1" ht="27.75" customHeight="1" hidden="1">
      <c r="A25" s="53"/>
      <c r="B25" s="67">
        <v>85202</v>
      </c>
      <c r="C25" s="64" t="s">
        <v>34</v>
      </c>
      <c r="D25" s="50">
        <v>84110</v>
      </c>
      <c r="E25" s="50"/>
      <c r="F25" s="50">
        <v>230</v>
      </c>
      <c r="G25" s="50">
        <f>D25+E25-F25</f>
        <v>83880</v>
      </c>
      <c r="H25" s="50">
        <f>I25+J25</f>
        <v>83880</v>
      </c>
      <c r="I25" s="50"/>
      <c r="J25" s="50">
        <v>83880</v>
      </c>
      <c r="K25" s="50"/>
      <c r="L25" s="50"/>
      <c r="M25" s="49"/>
      <c r="N25" s="49"/>
      <c r="O25" s="49"/>
    </row>
    <row r="26" spans="1:15" s="7" customFormat="1" ht="63.75">
      <c r="A26" s="53"/>
      <c r="B26" s="66">
        <v>85212</v>
      </c>
      <c r="C26" s="64" t="s">
        <v>33</v>
      </c>
      <c r="D26" s="50">
        <v>2292454</v>
      </c>
      <c r="E26" s="50"/>
      <c r="F26" s="50">
        <v>58628</v>
      </c>
      <c r="G26" s="50">
        <f>D26+E26-F26</f>
        <v>2233826</v>
      </c>
      <c r="H26" s="50">
        <f>I26+J26</f>
        <v>151274</v>
      </c>
      <c r="I26" s="50">
        <v>129601</v>
      </c>
      <c r="J26" s="50">
        <v>21673</v>
      </c>
      <c r="K26" s="50"/>
      <c r="L26" s="50">
        <v>2082552</v>
      </c>
      <c r="M26" s="65"/>
      <c r="N26" s="65"/>
      <c r="O26" s="65"/>
    </row>
    <row r="27" spans="1:15" s="7" customFormat="1" ht="135" customHeight="1">
      <c r="A27" s="53"/>
      <c r="B27" s="52">
        <v>85213</v>
      </c>
      <c r="C27" s="51" t="s">
        <v>32</v>
      </c>
      <c r="D27" s="50">
        <v>12500</v>
      </c>
      <c r="E27" s="50"/>
      <c r="F27" s="50">
        <v>24</v>
      </c>
      <c r="G27" s="50">
        <f>D27+E27-F27</f>
        <v>12476</v>
      </c>
      <c r="H27" s="50">
        <f>I27+J27</f>
        <v>12476</v>
      </c>
      <c r="I27" s="50"/>
      <c r="J27" s="50">
        <v>12476</v>
      </c>
      <c r="K27" s="50"/>
      <c r="L27" s="50"/>
      <c r="M27" s="65"/>
      <c r="N27" s="65"/>
      <c r="O27" s="65"/>
    </row>
    <row r="28" spans="1:15" s="7" customFormat="1" ht="38.25" hidden="1">
      <c r="A28" s="53"/>
      <c r="B28" s="52">
        <v>85205</v>
      </c>
      <c r="C28" s="51" t="s">
        <v>27</v>
      </c>
      <c r="D28" s="50">
        <v>0</v>
      </c>
      <c r="E28" s="50">
        <v>8000</v>
      </c>
      <c r="F28" s="50"/>
      <c r="G28" s="50">
        <f>D28+E28</f>
        <v>8000</v>
      </c>
      <c r="H28" s="50">
        <f>I28+J28</f>
        <v>8000</v>
      </c>
      <c r="I28" s="50">
        <v>1500</v>
      </c>
      <c r="J28" s="50">
        <v>6500</v>
      </c>
      <c r="K28" s="50"/>
      <c r="L28" s="50"/>
      <c r="M28" s="65"/>
      <c r="N28" s="65"/>
      <c r="O28" s="65"/>
    </row>
    <row r="29" spans="1:15" s="7" customFormat="1" ht="27" customHeight="1" hidden="1">
      <c r="A29" s="53"/>
      <c r="B29" s="52">
        <v>85214</v>
      </c>
      <c r="C29" s="64" t="s">
        <v>54</v>
      </c>
      <c r="D29" s="50">
        <v>121500</v>
      </c>
      <c r="E29" s="50"/>
      <c r="F29" s="50">
        <v>1600</v>
      </c>
      <c r="G29" s="50">
        <f>D29+E29-F29</f>
        <v>119900</v>
      </c>
      <c r="H29" s="50">
        <f>I29+J29</f>
        <v>500</v>
      </c>
      <c r="I29" s="50"/>
      <c r="J29" s="50">
        <v>500</v>
      </c>
      <c r="K29" s="50"/>
      <c r="L29" s="50">
        <v>109194</v>
      </c>
      <c r="M29" s="65">
        <v>10206</v>
      </c>
      <c r="N29" s="65"/>
      <c r="O29" s="65"/>
    </row>
    <row r="30" spans="1:15" s="7" customFormat="1" ht="27" customHeight="1" hidden="1">
      <c r="A30" s="53"/>
      <c r="B30" s="52">
        <v>85215</v>
      </c>
      <c r="C30" s="64" t="s">
        <v>31</v>
      </c>
      <c r="D30" s="50">
        <v>21000</v>
      </c>
      <c r="E30" s="50"/>
      <c r="F30" s="50">
        <v>1030</v>
      </c>
      <c r="G30" s="50">
        <f>D30+E30-F30</f>
        <v>19970</v>
      </c>
      <c r="H30" s="50"/>
      <c r="I30" s="50"/>
      <c r="J30" s="50"/>
      <c r="K30" s="50"/>
      <c r="L30" s="50">
        <f>G30</f>
        <v>19970</v>
      </c>
      <c r="M30" s="65"/>
      <c r="N30" s="65"/>
      <c r="O30" s="65"/>
    </row>
    <row r="31" spans="1:15" s="7" customFormat="1" ht="30.75" customHeight="1" hidden="1">
      <c r="A31" s="53"/>
      <c r="B31" s="52">
        <v>85216</v>
      </c>
      <c r="C31" s="64" t="s">
        <v>30</v>
      </c>
      <c r="D31" s="50">
        <v>106150</v>
      </c>
      <c r="E31" s="50">
        <v>5000</v>
      </c>
      <c r="F31" s="50">
        <v>6050</v>
      </c>
      <c r="G31" s="50">
        <f>D31+E31-F31</f>
        <v>105100</v>
      </c>
      <c r="H31" s="50"/>
      <c r="I31" s="50"/>
      <c r="J31" s="50"/>
      <c r="K31" s="50"/>
      <c r="L31" s="50">
        <f>G31</f>
        <v>105100</v>
      </c>
      <c r="M31" s="65"/>
      <c r="N31" s="65"/>
      <c r="O31" s="65"/>
    </row>
    <row r="32" spans="1:15" s="7" customFormat="1" ht="30.75" customHeight="1" hidden="1">
      <c r="A32" s="53"/>
      <c r="B32" s="52">
        <v>85219</v>
      </c>
      <c r="C32" s="64" t="s">
        <v>29</v>
      </c>
      <c r="D32" s="50">
        <v>395260</v>
      </c>
      <c r="E32" s="50">
        <v>15198</v>
      </c>
      <c r="F32" s="50"/>
      <c r="G32" s="50">
        <f>D32+E32-F32</f>
        <v>410458</v>
      </c>
      <c r="H32" s="50">
        <f>I32+J32</f>
        <v>409698</v>
      </c>
      <c r="I32" s="50">
        <v>343655</v>
      </c>
      <c r="J32" s="50">
        <v>66043</v>
      </c>
      <c r="K32" s="50"/>
      <c r="L32" s="50">
        <v>760</v>
      </c>
      <c r="M32" s="65"/>
      <c r="N32" s="65"/>
      <c r="O32" s="65"/>
    </row>
    <row r="33" spans="1:15" s="7" customFormat="1" ht="30.75" customHeight="1" hidden="1">
      <c r="A33" s="53"/>
      <c r="B33" s="52">
        <v>85228</v>
      </c>
      <c r="C33" s="64" t="s">
        <v>53</v>
      </c>
      <c r="D33" s="50">
        <v>18450</v>
      </c>
      <c r="E33" s="50">
        <v>11550</v>
      </c>
      <c r="F33" s="50"/>
      <c r="G33" s="50">
        <f>D33+E33-F33</f>
        <v>30000</v>
      </c>
      <c r="H33" s="50">
        <f>I33</f>
        <v>30000</v>
      </c>
      <c r="I33" s="50">
        <f>G33</f>
        <v>30000</v>
      </c>
      <c r="J33" s="50"/>
      <c r="K33" s="50"/>
      <c r="L33" s="50"/>
      <c r="M33" s="65"/>
      <c r="N33" s="65"/>
      <c r="O33" s="65"/>
    </row>
    <row r="34" spans="1:15" s="7" customFormat="1" ht="23.25" customHeight="1">
      <c r="A34" s="53"/>
      <c r="B34" s="52">
        <v>85295</v>
      </c>
      <c r="C34" s="64" t="s">
        <v>25</v>
      </c>
      <c r="D34" s="50">
        <v>190968</v>
      </c>
      <c r="E34" s="50"/>
      <c r="F34" s="50">
        <v>400</v>
      </c>
      <c r="G34" s="50">
        <f>D34+E34-F34</f>
        <v>190568</v>
      </c>
      <c r="H34" s="50"/>
      <c r="I34" s="50"/>
      <c r="J34" s="50"/>
      <c r="K34" s="50">
        <v>10000</v>
      </c>
      <c r="L34" s="50">
        <v>180568</v>
      </c>
      <c r="M34" s="49"/>
      <c r="N34" s="49"/>
      <c r="O34" s="49"/>
    </row>
    <row r="35" spans="1:15" s="11" customFormat="1" ht="24.75" customHeight="1">
      <c r="A35" s="26" t="s">
        <v>52</v>
      </c>
      <c r="B35" s="26"/>
      <c r="C35" s="26"/>
      <c r="D35" s="63">
        <v>19820993.34</v>
      </c>
      <c r="E35" s="63">
        <v>18676</v>
      </c>
      <c r="F35" s="63">
        <f>F24+F16</f>
        <v>77728</v>
      </c>
      <c r="G35" s="46">
        <f>D35+E35-F35</f>
        <v>19761941.34</v>
      </c>
      <c r="H35" s="63">
        <f>I35+J35</f>
        <v>13427727.23</v>
      </c>
      <c r="I35" s="63">
        <v>9003684.49</v>
      </c>
      <c r="J35" s="63">
        <v>4424042.74</v>
      </c>
      <c r="K35" s="63">
        <v>1590459</v>
      </c>
      <c r="L35" s="63">
        <v>3265749</v>
      </c>
      <c r="M35" s="63">
        <v>942206.11</v>
      </c>
      <c r="N35" s="63"/>
      <c r="O35" s="63">
        <v>535800</v>
      </c>
    </row>
    <row r="36" ht="12.75">
      <c r="H36" s="42"/>
    </row>
    <row r="37" spans="1:9" ht="12.75">
      <c r="A37" s="12"/>
      <c r="B37" s="12"/>
      <c r="H37" s="42"/>
      <c r="I37" s="42"/>
    </row>
  </sheetData>
  <sheetProtection/>
  <mergeCells count="22">
    <mergeCell ref="O7:O12"/>
    <mergeCell ref="I9:I12"/>
    <mergeCell ref="J9:J12"/>
    <mergeCell ref="D11:D12"/>
    <mergeCell ref="E11:F11"/>
    <mergeCell ref="G11:G12"/>
    <mergeCell ref="I7:J8"/>
    <mergeCell ref="K7:K12"/>
    <mergeCell ref="L7:L12"/>
    <mergeCell ref="M7:M12"/>
    <mergeCell ref="A35:C35"/>
    <mergeCell ref="N7:N12"/>
    <mergeCell ref="K1:O1"/>
    <mergeCell ref="K2:O2"/>
    <mergeCell ref="K3:O3"/>
    <mergeCell ref="K4:O4"/>
    <mergeCell ref="A6:O6"/>
    <mergeCell ref="A7:A12"/>
    <mergeCell ref="B7:B12"/>
    <mergeCell ref="C7:C12"/>
    <mergeCell ref="D7:G10"/>
    <mergeCell ref="H7:H12"/>
  </mergeCells>
  <printOptions/>
  <pageMargins left="0.29" right="0.15748031496062992" top="0.27" bottom="0.3937007874015748" header="0.31" footer="0.6692913385826772"/>
  <pageSetup fitToHeight="1" fitToWidth="1" horizontalDpi="300" verticalDpi="300" orientation="landscape" paperSize="9" scale="78" r:id="rId1"/>
  <headerFooter alignWithMargins="0">
    <oddHeader>&amp;L.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11.28125" style="78" customWidth="1"/>
    <col min="2" max="2" width="12.421875" style="78" customWidth="1"/>
    <col min="3" max="3" width="42.7109375" style="78" customWidth="1"/>
    <col min="4" max="4" width="15.8515625" style="78" customWidth="1"/>
    <col min="5" max="5" width="17.00390625" style="78" customWidth="1"/>
    <col min="6" max="6" width="17.28125" style="78" customWidth="1"/>
    <col min="7" max="7" width="16.7109375" style="77" customWidth="1"/>
    <col min="8" max="16384" width="9.00390625" style="77" customWidth="1"/>
  </cols>
  <sheetData>
    <row r="1" ht="12.75">
      <c r="E1" s="78" t="s">
        <v>86</v>
      </c>
    </row>
    <row r="2" spans="5:6" ht="12.75">
      <c r="E2" s="96" t="s">
        <v>85</v>
      </c>
      <c r="F2" s="96"/>
    </row>
    <row r="3" spans="5:6" ht="12.75">
      <c r="E3" s="96" t="s">
        <v>66</v>
      </c>
      <c r="F3" s="96"/>
    </row>
    <row r="4" spans="5:6" ht="12.75">
      <c r="E4" s="96" t="s">
        <v>22</v>
      </c>
      <c r="F4" s="96"/>
    </row>
    <row r="5" spans="1:7" ht="33" customHeight="1">
      <c r="A5" s="95" t="s">
        <v>84</v>
      </c>
      <c r="B5" s="95"/>
      <c r="C5" s="95"/>
      <c r="D5" s="95"/>
      <c r="E5" s="95"/>
      <c r="F5" s="95"/>
      <c r="G5" s="95"/>
    </row>
    <row r="6" spans="1:7" s="92" customFormat="1" ht="20.25" customHeight="1">
      <c r="A6" s="94" t="s">
        <v>2</v>
      </c>
      <c r="B6" s="94" t="s">
        <v>48</v>
      </c>
      <c r="C6" s="94" t="s">
        <v>83</v>
      </c>
      <c r="D6" s="94" t="s">
        <v>82</v>
      </c>
      <c r="E6" s="94" t="s">
        <v>81</v>
      </c>
      <c r="F6" s="94" t="s">
        <v>5</v>
      </c>
      <c r="G6" s="94"/>
    </row>
    <row r="7" spans="1:7" s="92" customFormat="1" ht="65.25" customHeight="1">
      <c r="A7" s="94"/>
      <c r="B7" s="94"/>
      <c r="C7" s="94"/>
      <c r="D7" s="94"/>
      <c r="E7" s="94"/>
      <c r="F7" s="93" t="s">
        <v>80</v>
      </c>
      <c r="G7" s="93" t="s">
        <v>79</v>
      </c>
    </row>
    <row r="8" spans="1:7" ht="11.25" customHeight="1">
      <c r="A8" s="88">
        <v>1</v>
      </c>
      <c r="B8" s="88">
        <v>2</v>
      </c>
      <c r="C8" s="88">
        <v>3</v>
      </c>
      <c r="D8" s="88">
        <v>4</v>
      </c>
      <c r="E8" s="88">
        <v>5</v>
      </c>
      <c r="F8" s="88">
        <v>6</v>
      </c>
      <c r="G8" s="88">
        <v>7</v>
      </c>
    </row>
    <row r="9" spans="1:7" ht="51.75" customHeight="1">
      <c r="A9" s="91" t="s">
        <v>78</v>
      </c>
      <c r="B9" s="91" t="s">
        <v>77</v>
      </c>
      <c r="C9" s="90" t="s">
        <v>76</v>
      </c>
      <c r="D9" s="89">
        <v>358280.29</v>
      </c>
      <c r="E9" s="89">
        <f>D9</f>
        <v>358280.29</v>
      </c>
      <c r="F9" s="89">
        <f>D9</f>
        <v>358280.29</v>
      </c>
      <c r="G9" s="88"/>
    </row>
    <row r="10" spans="1:7" ht="63.75">
      <c r="A10" s="86">
        <v>750</v>
      </c>
      <c r="B10" s="86">
        <v>75011</v>
      </c>
      <c r="C10" s="51" t="s">
        <v>75</v>
      </c>
      <c r="D10" s="87">
        <v>65394</v>
      </c>
      <c r="E10" s="87">
        <v>65394</v>
      </c>
      <c r="F10" s="87">
        <v>65394</v>
      </c>
      <c r="G10" s="53"/>
    </row>
    <row r="11" spans="1:7" ht="28.5" customHeight="1" hidden="1">
      <c r="A11" s="86">
        <v>750</v>
      </c>
      <c r="B11" s="86">
        <v>75056</v>
      </c>
      <c r="C11" s="51" t="s">
        <v>74</v>
      </c>
      <c r="D11" s="87">
        <v>24181</v>
      </c>
      <c r="E11" s="87">
        <v>24181</v>
      </c>
      <c r="F11" s="87">
        <v>24181</v>
      </c>
      <c r="G11" s="53"/>
    </row>
    <row r="12" spans="1:7" ht="25.5">
      <c r="A12" s="52">
        <v>751</v>
      </c>
      <c r="B12" s="86">
        <v>75101</v>
      </c>
      <c r="C12" s="51" t="s">
        <v>73</v>
      </c>
      <c r="D12" s="85">
        <v>1341</v>
      </c>
      <c r="E12" s="85">
        <v>1341</v>
      </c>
      <c r="F12" s="85">
        <v>1341</v>
      </c>
      <c r="G12" s="51"/>
    </row>
    <row r="13" spans="1:7" ht="25.5">
      <c r="A13" s="52">
        <v>752</v>
      </c>
      <c r="B13" s="86">
        <v>75212</v>
      </c>
      <c r="C13" s="51" t="s">
        <v>72</v>
      </c>
      <c r="D13" s="85">
        <v>500</v>
      </c>
      <c r="E13" s="85">
        <v>500</v>
      </c>
      <c r="F13" s="85">
        <v>500</v>
      </c>
      <c r="G13" s="51"/>
    </row>
    <row r="14" spans="1:7" ht="25.5">
      <c r="A14" s="52">
        <v>754</v>
      </c>
      <c r="B14" s="86">
        <v>75414</v>
      </c>
      <c r="C14" s="51" t="s">
        <v>71</v>
      </c>
      <c r="D14" s="85">
        <v>200</v>
      </c>
      <c r="E14" s="85">
        <v>200</v>
      </c>
      <c r="F14" s="85">
        <v>200</v>
      </c>
      <c r="G14" s="51"/>
    </row>
    <row r="15" spans="1:7" ht="76.5">
      <c r="A15" s="66">
        <v>852</v>
      </c>
      <c r="B15" s="84">
        <v>85212</v>
      </c>
      <c r="C15" s="83" t="s">
        <v>70</v>
      </c>
      <c r="D15" s="50">
        <v>2185850</v>
      </c>
      <c r="E15" s="50">
        <v>2185850</v>
      </c>
      <c r="F15" s="50">
        <f>E15</f>
        <v>2185850</v>
      </c>
      <c r="G15" s="51"/>
    </row>
    <row r="16" spans="1:7" ht="39.75" customHeight="1">
      <c r="A16" s="66">
        <v>852</v>
      </c>
      <c r="B16" s="84">
        <v>85213</v>
      </c>
      <c r="C16" s="83" t="s">
        <v>69</v>
      </c>
      <c r="D16" s="82">
        <v>4576</v>
      </c>
      <c r="E16" s="82">
        <v>4576</v>
      </c>
      <c r="F16" s="82">
        <v>4576</v>
      </c>
      <c r="G16" s="51"/>
    </row>
    <row r="17" spans="1:7" ht="38.25">
      <c r="A17" s="66">
        <v>852</v>
      </c>
      <c r="B17" s="84">
        <v>85295</v>
      </c>
      <c r="C17" s="83" t="s">
        <v>68</v>
      </c>
      <c r="D17" s="82">
        <v>22000</v>
      </c>
      <c r="E17" s="82">
        <v>22000</v>
      </c>
      <c r="F17" s="82">
        <v>22000</v>
      </c>
      <c r="G17" s="51"/>
    </row>
    <row r="18" spans="1:7" ht="19.5" customHeight="1">
      <c r="A18" s="81" t="s">
        <v>4</v>
      </c>
      <c r="B18" s="81"/>
      <c r="C18" s="81"/>
      <c r="D18" s="80">
        <f>D9+D10+D12+D13+D14+D15+D16+D17</f>
        <v>2638141.29</v>
      </c>
      <c r="E18" s="80">
        <f>D18</f>
        <v>2638141.29</v>
      </c>
      <c r="F18" s="80">
        <f>E18</f>
        <v>2638141.29</v>
      </c>
      <c r="G18" s="51"/>
    </row>
    <row r="20" ht="12.75">
      <c r="A20" s="79"/>
    </row>
  </sheetData>
  <sheetProtection/>
  <mergeCells count="11">
    <mergeCell ref="A18:C18"/>
    <mergeCell ref="A6:A7"/>
    <mergeCell ref="B6:B7"/>
    <mergeCell ref="C6:C7"/>
    <mergeCell ref="E2:F2"/>
    <mergeCell ref="E3:F3"/>
    <mergeCell ref="E4:F4"/>
    <mergeCell ref="A5:G5"/>
    <mergeCell ref="D6:D7"/>
    <mergeCell ref="E6:E7"/>
    <mergeCell ref="F6:G6"/>
  </mergeCells>
  <printOptions/>
  <pageMargins left="0.68" right="0.75" top="0.22" bottom="0.17" header="0.22" footer="0.15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Brudzeń Duży</cp:lastModifiedBy>
  <cp:lastPrinted>2012-09-03T08:02:12Z</cp:lastPrinted>
  <dcterms:created xsi:type="dcterms:W3CDTF">2010-05-17T07:45:45Z</dcterms:created>
  <dcterms:modified xsi:type="dcterms:W3CDTF">2012-12-12T08:49:40Z</dcterms:modified>
  <cp:category/>
  <cp:version/>
  <cp:contentType/>
  <cp:contentStatus/>
</cp:coreProperties>
</file>