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80" windowWidth="19230" windowHeight="2295" tabRatio="884" activeTab="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</sheets>
  <definedNames>
    <definedName name="_xlnm.Print_Area" localSheetId="1">'zał. nr 2'!$A$1:$H$24</definedName>
    <definedName name="_xlnm.Print_Area" localSheetId="2">'zał. nr 3'!$A$1:$N$23</definedName>
  </definedNames>
  <calcPr fullCalcOnLoad="1"/>
</workbook>
</file>

<file path=xl/sharedStrings.xml><?xml version="1.0" encoding="utf-8"?>
<sst xmlns="http://schemas.openxmlformats.org/spreadsheetml/2006/main" count="171" uniqueCount="125">
  <si>
    <t>Załącznik Nr 1</t>
  </si>
  <si>
    <t>DOCHODY</t>
  </si>
  <si>
    <t>Dział</t>
  </si>
  <si>
    <t>Żródło dochodów</t>
  </si>
  <si>
    <t>Ogółem</t>
  </si>
  <si>
    <t>z tego:</t>
  </si>
  <si>
    <t>bieżące</t>
  </si>
  <si>
    <t>w tym:</t>
  </si>
  <si>
    <t>majątkowe</t>
  </si>
  <si>
    <t>dotacje</t>
  </si>
  <si>
    <t>środki europejskie                i inne środki pochodzące               ze źródeł zagranicznych, niepodlegające zwrotowi</t>
  </si>
  <si>
    <t>Przed zmianą</t>
  </si>
  <si>
    <t>Zmiana</t>
  </si>
  <si>
    <t>Po zmianie</t>
  </si>
  <si>
    <t>Dochody ogółem</t>
  </si>
  <si>
    <t>Dotacje celowe otrzymane z budżetu państwa na realizcję własnych zadań bieżących gmin (związków gmin)</t>
  </si>
  <si>
    <t xml:space="preserve">Wójta Gminy w Brudzeniu Dużym </t>
  </si>
  <si>
    <t>Dotacje celowe otrzymane z budżetu państwa na realizcję zadań bieżących z zakresu administracji rządowej oraz innych zadań zleconych gminie (związkom gmin) ustawami</t>
  </si>
  <si>
    <t xml:space="preserve">Dotacje celowe otrzymane z budżetu państwa na realizcję własnych zadań bieżących gmin (związków gmin) </t>
  </si>
  <si>
    <t xml:space="preserve">Dotacje celowe otrzymane z budżetu państwa na realizcję zadań bieżących z zakresu administracji rządowej oraz innych zadań zleconych gminie (związkom gmin) ustawami </t>
  </si>
  <si>
    <t>z dnia 30 grudnia 2011</t>
  </si>
  <si>
    <t>do Zarządzenia Nr  104  /11</t>
  </si>
  <si>
    <t>Wydatki ogółem</t>
  </si>
  <si>
    <t>Pozostała działalność</t>
  </si>
  <si>
    <t>Usługi opiekuńcze i specjalistyczne usługi opiekuńcze</t>
  </si>
  <si>
    <t>Ośrodki pomocy społecznej</t>
  </si>
  <si>
    <t>Zasiłki stałe</t>
  </si>
  <si>
    <t>Dodatki mieszkaniowe</t>
  </si>
  <si>
    <t>Zasiłki i pomoc w naturze oraz składki na ubezpieczenia emerytalne i rentowe</t>
  </si>
  <si>
    <t>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</si>
  <si>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społeczne</t>
  </si>
  <si>
    <t>Pomoc społeczna</t>
  </si>
  <si>
    <t xml:space="preserve">Przed zmianą </t>
  </si>
  <si>
    <t>Planowane wydatki na 2011 r.</t>
  </si>
  <si>
    <t>Nazwa działu i rozdziału</t>
  </si>
  <si>
    <t>Rozdział</t>
  </si>
  <si>
    <t xml:space="preserve">WYDATKI </t>
  </si>
  <si>
    <t>Wójta Gminy w Brudzeniu Duzym</t>
  </si>
  <si>
    <t>do Zarządzenia Nr 104 /11</t>
  </si>
  <si>
    <t>Załącznik Nr 2</t>
  </si>
  <si>
    <t>Ogółem wydatki</t>
  </si>
  <si>
    <t>Usługi opiekuńcze</t>
  </si>
  <si>
    <t>Zasiłki i pomoc w naturze</t>
  </si>
  <si>
    <t>Zakup materiałów i wyposażenia</t>
  </si>
  <si>
    <t>Ochrona zdrowia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</si>
  <si>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</si>
  <si>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</si>
  <si>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</si>
  <si>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</si>
  <si>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</si>
  <si>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</si>
  <si>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</si>
  <si>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</si>
  <si>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</t>
  </si>
  <si>
    <t>Wójta Gminy w Brudzeniu Dużym</t>
  </si>
  <si>
    <t>Załącznik Nr 3</t>
  </si>
  <si>
    <t xml:space="preserve">Dotacja z Urzędu Wojewódzkiego na realizację rządowego programu wspierania osób pobierających świadczenia pielęgnacyjne </t>
  </si>
  <si>
    <t>Dotacje z KBW w Płocku na przeprowadzenie wyborów do Sejmu i Senatu</t>
  </si>
  <si>
    <t>Wypłata składek na ubezpieczenie zdrowotne opłacane za osoby pobierające świadczenia opiekuńcze w ramach świadczenia rodzinnego</t>
  </si>
  <si>
    <t xml:space="preserve">Dotacja z Urzędu Wojewódzkiego na wpłatę świadczeń rodzinnych, świadczeń z funduszu alimentacyjnego (1 etat wynagrodzenia wraz z pochodnymi) oraz składki na ubezpieczenia emerytalne i rentowe z ubezpieczenia społecznego  </t>
  </si>
  <si>
    <t>Dotacja z Urzędu Wojewódzkiego na konserwację sprzętu OC</t>
  </si>
  <si>
    <t>Dotacje z KBW w Płocku na aktualizację stałych rejestrów wyborców</t>
  </si>
  <si>
    <t>Dotacja z GUS-u na przeprowadzenie Narodowego Spisu Powszechnego Ludności i Mieszkań w 2011</t>
  </si>
  <si>
    <t>Dotacja z Urzędu Wojewódzkiego na dofinansowanie 3 etapów administracji rządowej (obrona cywilna, ewidencja ludności, Kier. USC na wpłatę wynagrodzeń i pochodnych od wynagrodzeń)</t>
  </si>
  <si>
    <t>Zwrot podatku akcyzowego zawartego w cenie oleju napędowego wykorzystywanego do produkcji rolnej</t>
  </si>
  <si>
    <t>1095</t>
  </si>
  <si>
    <t>010</t>
  </si>
  <si>
    <t>wydatki majątkowe</t>
  </si>
  <si>
    <t>wydatki bieżące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</si>
  <si>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</si>
  <si>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</si>
  <si>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</si>
  <si>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</si>
  <si>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do Zarządzenia nr 104 /11</t>
  </si>
  <si>
    <t>Załącznik nr 4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</si>
  <si>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</si>
  <si>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</si>
  <si>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</si>
  <si>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</si>
  <si>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</si>
  <si>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</si>
  <si>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</si>
  <si>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</si>
  <si>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</si>
  <si>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</si>
  <si>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</si>
  <si>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</si>
  <si>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</si>
  <si>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</si>
  <si>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</si>
  <si>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</si>
  <si>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</si>
  <si>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</si>
  <si>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</si>
  <si>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</si>
  <si>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</si>
  <si>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950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</si>
  <si>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</si>
  <si>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</si>
  <si>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</si>
  <si>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</si>
  <si>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</si>
  <si>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</si>
  <si>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</si>
  <si>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</si>
  <si>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</si>
  <si>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</si>
  <si>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</si>
  <si>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</si>
  <si>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</si>
  <si>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</si>
  <si>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</si>
  <si>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</si>
  <si>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</si>
  <si>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</si>
  <si>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                           po zmianach 2011 r.</t>
  </si>
  <si>
    <t>Zmiany                                                                         +/</t>
  </si>
  <si>
    <t>Kwota 2011 r.</t>
  </si>
  <si>
    <t>Klasyfikacja
§</t>
  </si>
  <si>
    <t>Treść</t>
  </si>
  <si>
    <t>Lp.</t>
  </si>
  <si>
    <t>Przychody i rozchody budżetu w 2011 r.</t>
  </si>
  <si>
    <t>z dnia 30 grudnia 2011 r.</t>
  </si>
  <si>
    <t xml:space="preserve">do Zarządzenia Nr  104  /11   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</si>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</sst>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8"/>
      <name val="Arial"/>
      <family val="2"/>
    </font>
    <font>
      <b/>
      <sz val="7.5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sz val="5"/>
      <name val="Arial CE"/>
      <family val="2"/>
    </font>
    <font>
      <b/>
      <sz val="6"/>
      <name val="Arial CE"/>
      <family val="2"/>
    </font>
    <font>
      <b/>
      <sz val="8.5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36" fillId="0" borderId="11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/>
    </xf>
    <xf numFmtId="0" fontId="35" fillId="0" borderId="11" xfId="0" applyFont="1" applyBorder="1" applyAlignment="1">
      <alignment horizontal="left" vertical="center"/>
    </xf>
    <xf numFmtId="4" fontId="35" fillId="0" borderId="1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7" fillId="20" borderId="11" xfId="0" applyFont="1" applyFill="1" applyBorder="1" applyAlignment="1">
      <alignment horizontal="center" vertical="center" wrapText="1"/>
    </xf>
    <xf numFmtId="0" fontId="40" fillId="20" borderId="11" xfId="0" applyFont="1" applyFill="1" applyBorder="1" applyAlignment="1">
      <alignment horizontal="center" vertical="center" wrapText="1"/>
    </xf>
    <xf numFmtId="0" fontId="37" fillId="20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0</xdr:colOff>
      <xdr:row>17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76225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7622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12</xdr:row>
      <xdr:rowOff>0</xdr:rowOff>
    </xdr:from>
    <xdr:to>
      <xdr:col>4</xdr:col>
      <xdr:colOff>638175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943475" y="2105025"/>
          <a:ext cx="66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H3" sqref="H3:K3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12.7109375" style="1" bestFit="1" customWidth="1"/>
    <col min="4" max="4" width="11.7109375" style="1" customWidth="1"/>
    <col min="5" max="6" width="12.7109375" style="1" bestFit="1" customWidth="1"/>
    <col min="7" max="7" width="11.7109375" style="1" bestFit="1" customWidth="1"/>
    <col min="8" max="8" width="12.7109375" style="1" customWidth="1"/>
    <col min="9" max="9" width="10.7109375" style="1" customWidth="1"/>
    <col min="10" max="10" width="10.140625" style="1" bestFit="1" customWidth="1"/>
    <col min="11" max="11" width="13.140625" style="0" customWidth="1"/>
  </cols>
  <sheetData>
    <row r="1" spans="8:11" ht="12.75">
      <c r="H1" s="34" t="s">
        <v>0</v>
      </c>
      <c r="I1" s="34"/>
      <c r="J1" s="34"/>
      <c r="K1" s="34"/>
    </row>
    <row r="2" spans="8:11" ht="12.75">
      <c r="H2" s="35" t="s">
        <v>21</v>
      </c>
      <c r="I2" s="36"/>
      <c r="J2" s="36"/>
      <c r="K2" s="36"/>
    </row>
    <row r="3" spans="4:11" ht="12.75">
      <c r="D3"/>
      <c r="H3" s="37" t="s">
        <v>16</v>
      </c>
      <c r="I3" s="38"/>
      <c r="J3" s="38"/>
      <c r="K3" s="38"/>
    </row>
    <row r="4" spans="8:11" ht="12.75">
      <c r="H4" s="37" t="s">
        <v>20</v>
      </c>
      <c r="I4" s="38"/>
      <c r="J4" s="38"/>
      <c r="K4" s="38"/>
    </row>
    <row r="5" spans="8:11" ht="12.75">
      <c r="H5" s="38"/>
      <c r="I5" s="38"/>
      <c r="J5" s="38"/>
      <c r="K5" s="38"/>
    </row>
    <row r="6" spans="8:11" ht="12.75">
      <c r="H6" s="39"/>
      <c r="I6" s="39"/>
      <c r="J6" s="39"/>
      <c r="K6" s="39"/>
    </row>
    <row r="7" spans="1:10" ht="16.5" customHeight="1">
      <c r="A7" s="2"/>
      <c r="B7" s="2"/>
      <c r="C7" s="2"/>
      <c r="D7" s="2"/>
      <c r="J7" s="3"/>
    </row>
    <row r="8" spans="1:13" ht="18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"/>
      <c r="M8" s="5"/>
    </row>
    <row r="9" spans="1:12" s="7" customFormat="1" ht="13.5" customHeight="1">
      <c r="A9" s="41" t="s">
        <v>2</v>
      </c>
      <c r="B9" s="41" t="s">
        <v>3</v>
      </c>
      <c r="C9" s="41" t="s">
        <v>4</v>
      </c>
      <c r="D9" s="41"/>
      <c r="E9" s="41"/>
      <c r="F9" s="41" t="s">
        <v>5</v>
      </c>
      <c r="G9" s="41"/>
      <c r="H9" s="41"/>
      <c r="I9" s="41"/>
      <c r="J9" s="41"/>
      <c r="K9" s="41"/>
      <c r="L9" s="6"/>
    </row>
    <row r="10" spans="1:11" s="7" customFormat="1" ht="12.75" customHeight="1">
      <c r="A10" s="41"/>
      <c r="B10" s="41"/>
      <c r="C10" s="41"/>
      <c r="D10" s="41"/>
      <c r="E10" s="41"/>
      <c r="F10" s="41" t="s">
        <v>6</v>
      </c>
      <c r="G10" s="41" t="s">
        <v>7</v>
      </c>
      <c r="H10" s="41"/>
      <c r="I10" s="41" t="s">
        <v>8</v>
      </c>
      <c r="J10" s="41" t="s">
        <v>7</v>
      </c>
      <c r="K10" s="41"/>
    </row>
    <row r="11" spans="1:11" s="7" customFormat="1" ht="18.75" customHeight="1">
      <c r="A11" s="41"/>
      <c r="B11" s="41"/>
      <c r="C11" s="41"/>
      <c r="D11" s="41"/>
      <c r="E11" s="41"/>
      <c r="F11" s="41"/>
      <c r="G11" s="41" t="s">
        <v>9</v>
      </c>
      <c r="H11" s="44" t="s">
        <v>10</v>
      </c>
      <c r="I11" s="41"/>
      <c r="J11" s="41" t="s">
        <v>9</v>
      </c>
      <c r="K11" s="44" t="s">
        <v>10</v>
      </c>
    </row>
    <row r="12" spans="1:11" s="7" customFormat="1" ht="51.75" customHeight="1">
      <c r="A12" s="41"/>
      <c r="B12" s="41"/>
      <c r="C12" s="41"/>
      <c r="D12" s="41"/>
      <c r="E12" s="41"/>
      <c r="F12" s="41"/>
      <c r="G12" s="41"/>
      <c r="H12" s="44"/>
      <c r="I12" s="41"/>
      <c r="J12" s="41"/>
      <c r="K12" s="44"/>
    </row>
    <row r="13" spans="1:11" s="7" customFormat="1" ht="24" customHeight="1">
      <c r="A13" s="41"/>
      <c r="B13" s="41"/>
      <c r="C13" s="8" t="s">
        <v>11</v>
      </c>
      <c r="D13" s="8" t="s">
        <v>12</v>
      </c>
      <c r="E13" s="8" t="s">
        <v>13</v>
      </c>
      <c r="F13" s="41"/>
      <c r="G13" s="41"/>
      <c r="H13" s="44"/>
      <c r="I13" s="41"/>
      <c r="J13" s="41"/>
      <c r="K13" s="44"/>
    </row>
    <row r="14" spans="1:11" s="7" customFormat="1" ht="6" customHeight="1">
      <c r="A14" s="9">
        <v>1</v>
      </c>
      <c r="B14" s="9">
        <v>3</v>
      </c>
      <c r="C14" s="42">
        <v>3</v>
      </c>
      <c r="D14" s="42"/>
      <c r="E14" s="42"/>
      <c r="F14" s="10">
        <v>4</v>
      </c>
      <c r="G14" s="10">
        <v>5</v>
      </c>
      <c r="H14" s="10">
        <v>6</v>
      </c>
      <c r="I14" s="10">
        <v>7</v>
      </c>
      <c r="J14" s="9">
        <v>8</v>
      </c>
      <c r="K14" s="9">
        <v>9</v>
      </c>
    </row>
    <row r="15" spans="1:11" s="7" customFormat="1" ht="94.5" customHeight="1">
      <c r="A15" s="17">
        <v>852</v>
      </c>
      <c r="B15" s="17" t="s">
        <v>19</v>
      </c>
      <c r="C15" s="25">
        <v>2216660</v>
      </c>
      <c r="D15" s="25">
        <v>41848</v>
      </c>
      <c r="E15" s="25">
        <f>D15+C15</f>
        <v>2258508</v>
      </c>
      <c r="F15" s="26">
        <f aca="true" t="shared" si="0" ref="F15:G18">E15</f>
        <v>2258508</v>
      </c>
      <c r="G15" s="26">
        <f t="shared" si="0"/>
        <v>2258508</v>
      </c>
      <c r="H15" s="10"/>
      <c r="I15" s="10"/>
      <c r="J15" s="9"/>
      <c r="K15" s="9"/>
    </row>
    <row r="16" spans="1:11" s="7" customFormat="1" ht="75" customHeight="1">
      <c r="A16" s="17">
        <v>852</v>
      </c>
      <c r="B16" s="17" t="s">
        <v>18</v>
      </c>
      <c r="C16" s="25">
        <v>339768</v>
      </c>
      <c r="D16" s="25">
        <v>5295</v>
      </c>
      <c r="E16" s="25">
        <f>D16+C16</f>
        <v>345063</v>
      </c>
      <c r="F16" s="26">
        <f t="shared" si="0"/>
        <v>345063</v>
      </c>
      <c r="G16" s="26">
        <f t="shared" si="0"/>
        <v>345063</v>
      </c>
      <c r="H16" s="10"/>
      <c r="I16" s="10"/>
      <c r="J16" s="9"/>
      <c r="K16" s="9"/>
    </row>
    <row r="17" spans="1:11" s="7" customFormat="1" ht="90.75" customHeight="1" hidden="1">
      <c r="A17" s="17">
        <v>852</v>
      </c>
      <c r="B17" s="17" t="s">
        <v>17</v>
      </c>
      <c r="C17" s="19">
        <v>2104160</v>
      </c>
      <c r="D17" s="19">
        <v>3000</v>
      </c>
      <c r="E17" s="19">
        <f>C17+D17</f>
        <v>2107160</v>
      </c>
      <c r="F17" s="20">
        <f t="shared" si="0"/>
        <v>2107160</v>
      </c>
      <c r="G17" s="20">
        <f t="shared" si="0"/>
        <v>2107160</v>
      </c>
      <c r="H17" s="20"/>
      <c r="I17" s="18"/>
      <c r="J17" s="9"/>
      <c r="K17" s="9"/>
    </row>
    <row r="18" spans="1:11" s="7" customFormat="1" ht="63.75" hidden="1">
      <c r="A18" s="16">
        <v>852</v>
      </c>
      <c r="B18" s="15" t="s">
        <v>15</v>
      </c>
      <c r="C18" s="21">
        <v>315600</v>
      </c>
      <c r="D18" s="21">
        <v>4000</v>
      </c>
      <c r="E18" s="23">
        <f>D18+C18</f>
        <v>319600</v>
      </c>
      <c r="F18" s="22">
        <f t="shared" si="0"/>
        <v>319600</v>
      </c>
      <c r="G18" s="22">
        <f t="shared" si="0"/>
        <v>319600</v>
      </c>
      <c r="H18" s="11"/>
      <c r="I18" s="11"/>
      <c r="J18" s="11"/>
      <c r="K18" s="11"/>
    </row>
    <row r="19" spans="1:11" s="13" customFormat="1" ht="24.75" customHeight="1">
      <c r="A19" s="43" t="s">
        <v>14</v>
      </c>
      <c r="B19" s="43"/>
      <c r="C19" s="24">
        <v>20382643.72</v>
      </c>
      <c r="D19" s="24">
        <f>D16+D15</f>
        <v>47143</v>
      </c>
      <c r="E19" s="24">
        <f>D19+C19</f>
        <v>20429786.72</v>
      </c>
      <c r="F19" s="24">
        <v>19617386.72</v>
      </c>
      <c r="G19" s="24">
        <v>3488282.76</v>
      </c>
      <c r="H19" s="24">
        <v>482653.04</v>
      </c>
      <c r="I19" s="24">
        <v>812400</v>
      </c>
      <c r="J19" s="24">
        <v>590000</v>
      </c>
      <c r="K19" s="12"/>
    </row>
    <row r="20" spans="5:8" ht="12.75">
      <c r="E20" s="27"/>
      <c r="F20" s="27"/>
      <c r="G20" s="28"/>
      <c r="H20" s="29"/>
    </row>
    <row r="21" spans="1:8" ht="12.75">
      <c r="A21" s="14"/>
      <c r="E21" s="30"/>
      <c r="F21" s="30"/>
      <c r="G21" s="30"/>
      <c r="H21" s="29"/>
    </row>
    <row r="22" spans="5:8" ht="12.75">
      <c r="E22" s="29"/>
      <c r="F22" s="29"/>
      <c r="G22" s="29"/>
      <c r="H22" s="29"/>
    </row>
  </sheetData>
  <sheetProtection/>
  <mergeCells count="21">
    <mergeCell ref="C14:E14"/>
    <mergeCell ref="A19:B19"/>
    <mergeCell ref="J10:K10"/>
    <mergeCell ref="G11:G13"/>
    <mergeCell ref="H11:H13"/>
    <mergeCell ref="J11:J13"/>
    <mergeCell ref="K11:K13"/>
    <mergeCell ref="A8:K8"/>
    <mergeCell ref="A9:A13"/>
    <mergeCell ref="B9:B13"/>
    <mergeCell ref="C9:E12"/>
    <mergeCell ref="F9:K9"/>
    <mergeCell ref="F10:F13"/>
    <mergeCell ref="G10:H10"/>
    <mergeCell ref="I10:I13"/>
    <mergeCell ref="H1:K1"/>
    <mergeCell ref="H2:K2"/>
    <mergeCell ref="H3:K3"/>
    <mergeCell ref="H4:K4"/>
    <mergeCell ref="H5:K5"/>
    <mergeCell ref="H6:K6"/>
  </mergeCells>
  <printOptions/>
  <pageMargins left="0.5" right="0.1968503937007874" top="0.5118110236220472" bottom="0.3937007874015748" header="0.5118110236220472" footer="0.5118110236220472"/>
  <pageSetup fitToHeight="1" fitToWidth="1" horizontalDpi="300" verticalDpi="300" orientation="landscape" paperSize="9" scale="96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32.140625" style="1" customWidth="1"/>
    <col min="4" max="4" width="18.28125" style="1" customWidth="1"/>
    <col min="5" max="5" width="19.7109375" style="1" customWidth="1"/>
    <col min="6" max="6" width="17.57421875" style="1" customWidth="1"/>
    <col min="7" max="7" width="17.421875" style="1" customWidth="1"/>
    <col min="8" max="8" width="12.57421875" style="0" customWidth="1"/>
  </cols>
  <sheetData>
    <row r="1" spans="6:8" ht="12.75">
      <c r="F1" s="34" t="s">
        <v>39</v>
      </c>
      <c r="G1" s="34"/>
      <c r="H1" s="34"/>
    </row>
    <row r="2" spans="6:8" ht="12.75">
      <c r="F2" s="35" t="s">
        <v>38</v>
      </c>
      <c r="G2" s="36"/>
      <c r="H2" s="36"/>
    </row>
    <row r="3" spans="6:8" ht="12.75">
      <c r="F3" s="36" t="s">
        <v>37</v>
      </c>
      <c r="G3" s="36"/>
      <c r="H3" s="36"/>
    </row>
    <row r="4" spans="6:8" ht="12.75">
      <c r="F4" s="35" t="s">
        <v>20</v>
      </c>
      <c r="G4" s="36"/>
      <c r="H4" s="36"/>
    </row>
    <row r="5" spans="6:8" ht="12.75">
      <c r="F5" s="36"/>
      <c r="G5" s="36"/>
      <c r="H5" s="36"/>
    </row>
    <row r="6" spans="6:8" ht="12.75">
      <c r="F6" s="36"/>
      <c r="G6" s="36"/>
      <c r="H6" s="36"/>
    </row>
    <row r="7" spans="1:7" ht="16.5" customHeight="1">
      <c r="A7" s="2"/>
      <c r="B7" s="2"/>
      <c r="C7" s="2"/>
      <c r="D7" s="2"/>
      <c r="E7" s="2"/>
      <c r="G7" s="3"/>
    </row>
    <row r="8" spans="1:10" ht="18">
      <c r="A8" s="40" t="s">
        <v>36</v>
      </c>
      <c r="B8" s="40"/>
      <c r="C8" s="40"/>
      <c r="D8" s="40"/>
      <c r="E8" s="40"/>
      <c r="F8" s="40"/>
      <c r="G8" s="40"/>
      <c r="H8" s="40"/>
      <c r="I8" s="4"/>
      <c r="J8" s="5"/>
    </row>
    <row r="9" spans="1:9" s="7" customFormat="1" ht="20.25" customHeight="1">
      <c r="A9" s="41" t="s">
        <v>2</v>
      </c>
      <c r="B9" s="41" t="s">
        <v>35</v>
      </c>
      <c r="C9" s="41" t="s">
        <v>34</v>
      </c>
      <c r="D9" s="41" t="s">
        <v>33</v>
      </c>
      <c r="E9" s="41"/>
      <c r="F9" s="41"/>
      <c r="G9" s="41"/>
      <c r="H9" s="59"/>
      <c r="I9" s="50"/>
    </row>
    <row r="10" spans="1:9" s="7" customFormat="1" ht="1.5" customHeight="1">
      <c r="A10" s="41"/>
      <c r="B10" s="41"/>
      <c r="C10" s="41"/>
      <c r="D10" s="41"/>
      <c r="E10" s="41"/>
      <c r="F10" s="41"/>
      <c r="G10" s="41"/>
      <c r="H10" s="59"/>
      <c r="I10" s="50"/>
    </row>
    <row r="11" spans="1:9" s="7" customFormat="1" ht="18.75" customHeight="1">
      <c r="A11" s="41"/>
      <c r="B11" s="41"/>
      <c r="C11" s="41"/>
      <c r="D11" s="41" t="s">
        <v>4</v>
      </c>
      <c r="E11" s="41"/>
      <c r="F11" s="41"/>
      <c r="G11" s="41" t="s">
        <v>5</v>
      </c>
      <c r="H11" s="59"/>
      <c r="I11" s="50"/>
    </row>
    <row r="12" spans="1:9" s="7" customFormat="1" ht="12.75" customHeight="1">
      <c r="A12" s="41"/>
      <c r="B12" s="41"/>
      <c r="C12" s="41"/>
      <c r="D12" s="41"/>
      <c r="E12" s="41"/>
      <c r="F12" s="41"/>
      <c r="G12" s="41" t="s">
        <v>6</v>
      </c>
      <c r="H12" s="59" t="s">
        <v>8</v>
      </c>
      <c r="I12" s="50"/>
    </row>
    <row r="13" spans="1:9" s="7" customFormat="1" ht="18.75" customHeight="1">
      <c r="A13" s="41"/>
      <c r="B13" s="41"/>
      <c r="C13" s="41"/>
      <c r="D13" s="32" t="s">
        <v>32</v>
      </c>
      <c r="E13" s="32" t="s">
        <v>12</v>
      </c>
      <c r="F13" s="32" t="s">
        <v>13</v>
      </c>
      <c r="G13" s="41"/>
      <c r="H13" s="59"/>
      <c r="I13" s="50"/>
    </row>
    <row r="14" spans="1:9" s="7" customFormat="1" ht="6" customHeight="1">
      <c r="A14" s="9">
        <v>1</v>
      </c>
      <c r="B14" s="9">
        <v>2</v>
      </c>
      <c r="C14" s="9">
        <v>3</v>
      </c>
      <c r="D14" s="42">
        <v>4</v>
      </c>
      <c r="E14" s="42"/>
      <c r="F14" s="42"/>
      <c r="G14" s="31">
        <v>5</v>
      </c>
      <c r="H14" s="58">
        <v>6</v>
      </c>
      <c r="I14" s="50"/>
    </row>
    <row r="15" spans="1:9" s="7" customFormat="1" ht="20.25" customHeight="1">
      <c r="A15" s="55">
        <v>852</v>
      </c>
      <c r="B15" s="55"/>
      <c r="C15" s="55" t="s">
        <v>31</v>
      </c>
      <c r="D15" s="53">
        <v>3048962</v>
      </c>
      <c r="E15" s="53">
        <v>47143</v>
      </c>
      <c r="F15" s="53">
        <f>D15+E15</f>
        <v>3096105</v>
      </c>
      <c r="G15" s="53">
        <f>F15</f>
        <v>3096105</v>
      </c>
      <c r="H15" s="51"/>
      <c r="I15" s="50"/>
    </row>
    <row r="16" spans="1:9" s="7" customFormat="1" ht="38.25">
      <c r="A16" s="55"/>
      <c r="B16" s="16">
        <v>85212</v>
      </c>
      <c r="C16" s="54" t="s">
        <v>30</v>
      </c>
      <c r="D16" s="53">
        <v>2232848</v>
      </c>
      <c r="E16" s="53">
        <v>42000</v>
      </c>
      <c r="F16" s="52">
        <f>E16+D16</f>
        <v>2274848</v>
      </c>
      <c r="G16" s="52">
        <f>E16</f>
        <v>42000</v>
      </c>
      <c r="H16" s="51"/>
      <c r="I16" s="50"/>
    </row>
    <row r="17" spans="1:9" s="7" customFormat="1" ht="89.25">
      <c r="A17" s="55"/>
      <c r="B17" s="16">
        <v>85213</v>
      </c>
      <c r="C17" s="54" t="s">
        <v>29</v>
      </c>
      <c r="D17" s="53">
        <v>12288</v>
      </c>
      <c r="E17" s="53">
        <v>288</v>
      </c>
      <c r="F17" s="52">
        <f>E17+D17</f>
        <v>12576</v>
      </c>
      <c r="G17" s="52">
        <f>E17</f>
        <v>288</v>
      </c>
      <c r="H17" s="57"/>
      <c r="I17" s="50"/>
    </row>
    <row r="18" spans="1:9" s="7" customFormat="1" ht="38.25" hidden="1">
      <c r="A18" s="55"/>
      <c r="B18" s="16">
        <v>85214</v>
      </c>
      <c r="C18" s="54" t="s">
        <v>28</v>
      </c>
      <c r="D18" s="53">
        <v>150000</v>
      </c>
      <c r="E18" s="53">
        <v>-24260</v>
      </c>
      <c r="F18" s="52">
        <f>E18+D18</f>
        <v>125740</v>
      </c>
      <c r="G18" s="52">
        <f>E18</f>
        <v>-24260</v>
      </c>
      <c r="H18" s="51"/>
      <c r="I18" s="50"/>
    </row>
    <row r="19" spans="1:9" s="7" customFormat="1" ht="21.75" customHeight="1" hidden="1">
      <c r="A19" s="55"/>
      <c r="B19" s="16">
        <v>85215</v>
      </c>
      <c r="C19" s="54" t="s">
        <v>27</v>
      </c>
      <c r="D19" s="53">
        <v>14500</v>
      </c>
      <c r="E19" s="56">
        <v>1200</v>
      </c>
      <c r="F19" s="52">
        <f>D19+E19</f>
        <v>15700</v>
      </c>
      <c r="G19" s="52">
        <f>E19</f>
        <v>1200</v>
      </c>
      <c r="H19" s="51"/>
      <c r="I19" s="50"/>
    </row>
    <row r="20" spans="1:9" s="7" customFormat="1" ht="21.75" customHeight="1">
      <c r="A20" s="55"/>
      <c r="B20" s="16">
        <v>85216</v>
      </c>
      <c r="C20" s="54" t="s">
        <v>26</v>
      </c>
      <c r="D20" s="53">
        <v>99700</v>
      </c>
      <c r="E20" s="53">
        <v>1587</v>
      </c>
      <c r="F20" s="52">
        <f>E20+D20</f>
        <v>101287</v>
      </c>
      <c r="G20" s="52">
        <f>E20</f>
        <v>1587</v>
      </c>
      <c r="H20" s="51"/>
      <c r="I20" s="50"/>
    </row>
    <row r="21" spans="1:9" s="7" customFormat="1" ht="30.75" customHeight="1">
      <c r="A21" s="55"/>
      <c r="B21" s="16">
        <v>85219</v>
      </c>
      <c r="C21" s="54" t="s">
        <v>25</v>
      </c>
      <c r="D21" s="53">
        <v>379523</v>
      </c>
      <c r="E21" s="53">
        <v>3208</v>
      </c>
      <c r="F21" s="52">
        <f>D21+E21</f>
        <v>382731</v>
      </c>
      <c r="G21" s="52">
        <f>E21</f>
        <v>3208</v>
      </c>
      <c r="H21" s="51"/>
      <c r="I21" s="50"/>
    </row>
    <row r="22" spans="1:9" s="7" customFormat="1" ht="25.5">
      <c r="A22" s="55"/>
      <c r="B22" s="16">
        <v>85228</v>
      </c>
      <c r="C22" s="54" t="s">
        <v>24</v>
      </c>
      <c r="D22" s="53">
        <v>5045</v>
      </c>
      <c r="E22" s="53">
        <v>460</v>
      </c>
      <c r="F22" s="52">
        <f>E22+D22</f>
        <v>5505</v>
      </c>
      <c r="G22" s="52">
        <f>E22</f>
        <v>460</v>
      </c>
      <c r="H22" s="51"/>
      <c r="I22" s="50"/>
    </row>
    <row r="23" spans="1:9" s="7" customFormat="1" ht="21.75" customHeight="1">
      <c r="A23" s="55"/>
      <c r="B23" s="16">
        <v>85295</v>
      </c>
      <c r="C23" s="54" t="s">
        <v>23</v>
      </c>
      <c r="D23" s="53">
        <v>136600</v>
      </c>
      <c r="E23" s="53">
        <v>-400</v>
      </c>
      <c r="F23" s="52">
        <f>D23+E23</f>
        <v>136200</v>
      </c>
      <c r="G23" s="52">
        <f>E23</f>
        <v>-400</v>
      </c>
      <c r="H23" s="51"/>
      <c r="I23" s="50"/>
    </row>
    <row r="24" spans="1:9" s="13" customFormat="1" ht="24.75" customHeight="1">
      <c r="A24" s="43" t="s">
        <v>22</v>
      </c>
      <c r="B24" s="43"/>
      <c r="C24" s="43"/>
      <c r="D24" s="49">
        <v>24216518.72</v>
      </c>
      <c r="E24" s="49">
        <f>E16+E17+E20+E21+E22+E23</f>
        <v>47143</v>
      </c>
      <c r="F24" s="49">
        <f>E24+D24</f>
        <v>24263661.72</v>
      </c>
      <c r="G24" s="49">
        <v>18827485.72</v>
      </c>
      <c r="H24" s="48">
        <v>5436176</v>
      </c>
      <c r="I24" s="47"/>
    </row>
    <row r="25" spans="8:9" ht="12.75">
      <c r="H25" s="46"/>
      <c r="I25" s="45"/>
    </row>
    <row r="26" spans="1:9" ht="12.75">
      <c r="A26" s="14"/>
      <c r="H26" s="45"/>
      <c r="I26" s="45"/>
    </row>
    <row r="27" spans="8:9" ht="12.75">
      <c r="H27" s="45"/>
      <c r="I27" s="45"/>
    </row>
    <row r="28" spans="8:9" ht="12.75">
      <c r="H28" s="45"/>
      <c r="I28" s="45"/>
    </row>
  </sheetData>
  <sheetProtection/>
  <mergeCells count="17">
    <mergeCell ref="G11:H11"/>
    <mergeCell ref="G12:G13"/>
    <mergeCell ref="F1:H1"/>
    <mergeCell ref="F2:H2"/>
    <mergeCell ref="F3:H3"/>
    <mergeCell ref="F4:H4"/>
    <mergeCell ref="H12:H13"/>
    <mergeCell ref="D14:F14"/>
    <mergeCell ref="A24:C24"/>
    <mergeCell ref="F5:H5"/>
    <mergeCell ref="F6:H6"/>
    <mergeCell ref="A8:H8"/>
    <mergeCell ref="A9:A13"/>
    <mergeCell ref="B9:B13"/>
    <mergeCell ref="C9:C13"/>
    <mergeCell ref="D9:H10"/>
    <mergeCell ref="D11:F12"/>
  </mergeCells>
  <printOptions/>
  <pageMargins left="0.85" right="0.7875" top="0.5118055555555555" bottom="0.39375" header="0.5118055555555555" footer="0.5118055555555555"/>
  <pageSetup fitToHeight="1" fitToWidth="1" horizontalDpi="300" verticalDpi="300" orientation="landscape" paperSize="9" scale="98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D1">
      <selection activeCell="J3" sqref="J3:N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00390625" style="1" customWidth="1"/>
    <col min="4" max="5" width="13.28125" style="1" customWidth="1"/>
    <col min="6" max="6" width="13.8515625" style="1" customWidth="1"/>
    <col min="7" max="7" width="13.28125" style="1" customWidth="1"/>
    <col min="8" max="8" width="12.28125" style="1" customWidth="1"/>
    <col min="9" max="9" width="11.7109375" style="1" customWidth="1"/>
    <col min="10" max="10" width="11.8515625" style="1" customWidth="1"/>
    <col min="11" max="11" width="13.421875" style="1" customWidth="1"/>
    <col min="12" max="12" width="10.28125" style="1" customWidth="1"/>
    <col min="13" max="13" width="10.8515625" style="1" customWidth="1"/>
    <col min="14" max="14" width="11.7109375" style="0" customWidth="1"/>
    <col min="15" max="15" width="9.7109375" style="0" customWidth="1"/>
  </cols>
  <sheetData>
    <row r="1" spans="10:14" ht="12.75">
      <c r="J1" s="34" t="s">
        <v>55</v>
      </c>
      <c r="K1" s="34"/>
      <c r="L1" s="34"/>
      <c r="M1" s="34"/>
      <c r="N1" s="34"/>
    </row>
    <row r="2" spans="10:14" ht="12.75">
      <c r="J2" s="35" t="s">
        <v>38</v>
      </c>
      <c r="K2" s="36"/>
      <c r="L2" s="36"/>
      <c r="M2" s="36"/>
      <c r="N2" s="36"/>
    </row>
    <row r="3" spans="10:14" ht="12.75">
      <c r="J3" s="36" t="s">
        <v>54</v>
      </c>
      <c r="K3" s="36"/>
      <c r="L3" s="36"/>
      <c r="M3" s="36"/>
      <c r="N3" s="36"/>
    </row>
    <row r="4" spans="10:14" ht="12.75">
      <c r="J4" s="35" t="s">
        <v>20</v>
      </c>
      <c r="K4" s="36"/>
      <c r="L4" s="36"/>
      <c r="M4" s="36"/>
      <c r="N4" s="36"/>
    </row>
    <row r="5" spans="1:13" ht="16.5" customHeight="1">
      <c r="A5" s="2"/>
      <c r="B5" s="2"/>
      <c r="C5" s="2"/>
      <c r="D5" s="2"/>
      <c r="E5" s="2"/>
      <c r="M5" s="3"/>
    </row>
    <row r="6" spans="1:16" ht="18">
      <c r="A6" s="40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"/>
      <c r="P6" s="5"/>
    </row>
    <row r="7" spans="1:15" s="7" customFormat="1" ht="13.5" customHeight="1">
      <c r="A7" s="65" t="s">
        <v>2</v>
      </c>
      <c r="B7" s="65" t="s">
        <v>35</v>
      </c>
      <c r="C7" s="65" t="s">
        <v>34</v>
      </c>
      <c r="D7" s="65" t="s">
        <v>4</v>
      </c>
      <c r="E7" s="65"/>
      <c r="F7" s="65"/>
      <c r="G7" s="65" t="s">
        <v>52</v>
      </c>
      <c r="H7" s="65" t="s">
        <v>7</v>
      </c>
      <c r="I7" s="65"/>
      <c r="J7" s="65" t="s">
        <v>51</v>
      </c>
      <c r="K7" s="65" t="s">
        <v>50</v>
      </c>
      <c r="L7" s="65" t="s">
        <v>49</v>
      </c>
      <c r="M7" s="65" t="s">
        <v>48</v>
      </c>
      <c r="N7" s="65" t="s">
        <v>47</v>
      </c>
      <c r="O7" s="6"/>
    </row>
    <row r="8" spans="1:14" s="7" customFormat="1" ht="12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s="7" customFormat="1" ht="18.75" customHeight="1">
      <c r="A9" s="65"/>
      <c r="B9" s="65"/>
      <c r="C9" s="65"/>
      <c r="D9" s="65"/>
      <c r="E9" s="65"/>
      <c r="F9" s="65"/>
      <c r="G9" s="65"/>
      <c r="H9" s="65" t="s">
        <v>46</v>
      </c>
      <c r="I9" s="65" t="s">
        <v>45</v>
      </c>
      <c r="J9" s="65"/>
      <c r="K9" s="65"/>
      <c r="L9" s="65"/>
      <c r="M9" s="65"/>
      <c r="N9" s="65"/>
    </row>
    <row r="10" spans="1:14" s="7" customFormat="1" ht="57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s="7" customFormat="1" ht="26.25" customHeight="1">
      <c r="A11" s="65"/>
      <c r="B11" s="65"/>
      <c r="C11" s="65"/>
      <c r="D11" s="66" t="s">
        <v>11</v>
      </c>
      <c r="E11" s="66" t="s">
        <v>12</v>
      </c>
      <c r="F11" s="66" t="s">
        <v>13</v>
      </c>
      <c r="G11" s="65"/>
      <c r="H11" s="65"/>
      <c r="I11" s="65"/>
      <c r="J11" s="65"/>
      <c r="K11" s="65"/>
      <c r="L11" s="65"/>
      <c r="M11" s="65"/>
      <c r="N11" s="65"/>
    </row>
    <row r="12" spans="1:14" s="7" customFormat="1" ht="6" customHeight="1">
      <c r="A12" s="9">
        <v>1</v>
      </c>
      <c r="B12" s="9"/>
      <c r="C12" s="9">
        <v>3</v>
      </c>
      <c r="D12" s="42">
        <v>3</v>
      </c>
      <c r="E12" s="42"/>
      <c r="F12" s="42"/>
      <c r="G12" s="10">
        <v>4</v>
      </c>
      <c r="H12" s="10">
        <v>5</v>
      </c>
      <c r="I12" s="10">
        <v>6</v>
      </c>
      <c r="J12" s="10"/>
      <c r="K12" s="10"/>
      <c r="L12" s="10">
        <v>7</v>
      </c>
      <c r="M12" s="9">
        <v>8</v>
      </c>
      <c r="N12" s="9">
        <v>9</v>
      </c>
    </row>
    <row r="13" spans="1:14" s="7" customFormat="1" ht="18" customHeight="1" hidden="1">
      <c r="A13" s="64">
        <v>851</v>
      </c>
      <c r="B13" s="17"/>
      <c r="C13" s="63" t="s">
        <v>44</v>
      </c>
      <c r="D13" s="25">
        <v>0</v>
      </c>
      <c r="E13" s="25">
        <v>240</v>
      </c>
      <c r="F13" s="25">
        <v>240</v>
      </c>
      <c r="G13" s="26">
        <v>240</v>
      </c>
      <c r="H13" s="26"/>
      <c r="I13" s="26">
        <v>240</v>
      </c>
      <c r="J13" s="18"/>
      <c r="K13" s="18"/>
      <c r="L13" s="18"/>
      <c r="M13" s="17"/>
      <c r="N13" s="17"/>
    </row>
    <row r="14" spans="1:14" s="7" customFormat="1" ht="27.75" customHeight="1" hidden="1">
      <c r="A14" s="64"/>
      <c r="B14" s="17">
        <v>4210</v>
      </c>
      <c r="C14" s="63" t="s">
        <v>43</v>
      </c>
      <c r="D14" s="25">
        <v>0</v>
      </c>
      <c r="E14" s="25">
        <v>240</v>
      </c>
      <c r="F14" s="25">
        <v>240</v>
      </c>
      <c r="G14" s="26">
        <v>240</v>
      </c>
      <c r="H14" s="26"/>
      <c r="I14" s="26">
        <v>240</v>
      </c>
      <c r="J14" s="18"/>
      <c r="K14" s="18"/>
      <c r="L14" s="18"/>
      <c r="M14" s="17"/>
      <c r="N14" s="17"/>
    </row>
    <row r="15" spans="1:14" s="7" customFormat="1" ht="27.75" customHeight="1">
      <c r="A15" s="55">
        <v>852</v>
      </c>
      <c r="B15" s="11"/>
      <c r="C15" s="15" t="s">
        <v>31</v>
      </c>
      <c r="D15" s="56">
        <v>3048962</v>
      </c>
      <c r="E15" s="56">
        <v>47143</v>
      </c>
      <c r="F15" s="56">
        <f>D15+E15</f>
        <v>3096105</v>
      </c>
      <c r="G15" s="56">
        <v>572207</v>
      </c>
      <c r="H15" s="56">
        <v>437319</v>
      </c>
      <c r="I15" s="56">
        <v>134888</v>
      </c>
      <c r="J15" s="56">
        <f>SUM(J16:J22)</f>
        <v>5000</v>
      </c>
      <c r="K15" s="56">
        <v>2506104.98</v>
      </c>
      <c r="L15" s="62">
        <v>12793.02</v>
      </c>
      <c r="M15" s="52"/>
      <c r="N15" s="52"/>
    </row>
    <row r="16" spans="1:14" s="7" customFormat="1" ht="76.5">
      <c r="A16" s="55"/>
      <c r="B16" s="61">
        <v>85212</v>
      </c>
      <c r="C16" s="15" t="s">
        <v>30</v>
      </c>
      <c r="D16" s="56">
        <v>2232848</v>
      </c>
      <c r="E16" s="56">
        <v>42000</v>
      </c>
      <c r="F16" s="56">
        <f>E16+D16</f>
        <v>2274848</v>
      </c>
      <c r="G16" s="56">
        <f>H16+I16</f>
        <v>129305</v>
      </c>
      <c r="H16" s="56">
        <v>112605</v>
      </c>
      <c r="I16" s="56">
        <v>16700</v>
      </c>
      <c r="J16" s="56"/>
      <c r="K16" s="56">
        <v>2145543</v>
      </c>
      <c r="L16" s="52"/>
      <c r="M16" s="52"/>
      <c r="N16" s="52"/>
    </row>
    <row r="17" spans="1:14" s="7" customFormat="1" ht="140.25">
      <c r="A17" s="55"/>
      <c r="B17" s="16">
        <v>85213</v>
      </c>
      <c r="C17" s="54" t="s">
        <v>29</v>
      </c>
      <c r="D17" s="56">
        <v>12288</v>
      </c>
      <c r="E17" s="56">
        <v>288</v>
      </c>
      <c r="F17" s="56">
        <f>E17+D17</f>
        <v>12576</v>
      </c>
      <c r="G17" s="56">
        <f>I17</f>
        <v>12576</v>
      </c>
      <c r="H17" s="56"/>
      <c r="I17" s="56">
        <f>F17</f>
        <v>12576</v>
      </c>
      <c r="J17" s="56"/>
      <c r="K17" s="56"/>
      <c r="L17" s="52"/>
      <c r="M17" s="52"/>
      <c r="N17" s="52"/>
    </row>
    <row r="18" spans="1:14" s="7" customFormat="1" ht="27" customHeight="1" hidden="1">
      <c r="A18" s="55"/>
      <c r="B18" s="16">
        <v>85214</v>
      </c>
      <c r="C18" s="15" t="s">
        <v>42</v>
      </c>
      <c r="D18" s="56">
        <v>150000</v>
      </c>
      <c r="E18" s="56">
        <v>-24260</v>
      </c>
      <c r="F18" s="56">
        <f>E18+D18</f>
        <v>125740</v>
      </c>
      <c r="G18" s="56">
        <v>500</v>
      </c>
      <c r="H18" s="56"/>
      <c r="I18" s="56">
        <v>500</v>
      </c>
      <c r="J18" s="56"/>
      <c r="K18" s="56">
        <v>112446.98</v>
      </c>
      <c r="L18" s="52">
        <v>12793.02</v>
      </c>
      <c r="M18" s="52"/>
      <c r="N18" s="52"/>
    </row>
    <row r="19" spans="1:14" s="7" customFormat="1" ht="30.75" customHeight="1">
      <c r="A19" s="55"/>
      <c r="B19" s="16">
        <v>85216</v>
      </c>
      <c r="C19" s="15" t="s">
        <v>26</v>
      </c>
      <c r="D19" s="56">
        <v>99700</v>
      </c>
      <c r="E19" s="56">
        <v>1587</v>
      </c>
      <c r="F19" s="56">
        <f>E19+D19</f>
        <v>101287</v>
      </c>
      <c r="G19" s="56"/>
      <c r="H19" s="56"/>
      <c r="I19" s="56"/>
      <c r="J19" s="56"/>
      <c r="K19" s="56">
        <v>101287</v>
      </c>
      <c r="L19" s="52"/>
      <c r="M19" s="52"/>
      <c r="N19" s="52"/>
    </row>
    <row r="20" spans="1:14" s="7" customFormat="1" ht="30.75" customHeight="1">
      <c r="A20" s="55"/>
      <c r="B20" s="16">
        <v>85219</v>
      </c>
      <c r="C20" s="15" t="s">
        <v>25</v>
      </c>
      <c r="D20" s="56">
        <v>379523</v>
      </c>
      <c r="E20" s="56">
        <v>3208</v>
      </c>
      <c r="F20" s="56">
        <f>E20+D20</f>
        <v>382731</v>
      </c>
      <c r="G20" s="56">
        <f>H20+I20</f>
        <v>381971</v>
      </c>
      <c r="H20" s="56">
        <v>319209</v>
      </c>
      <c r="I20" s="56">
        <v>62762</v>
      </c>
      <c r="J20" s="56"/>
      <c r="K20" s="56">
        <v>760</v>
      </c>
      <c r="L20" s="52"/>
      <c r="M20" s="52"/>
      <c r="N20" s="52"/>
    </row>
    <row r="21" spans="1:14" s="7" customFormat="1" ht="30.75" customHeight="1">
      <c r="A21" s="55"/>
      <c r="B21" s="16">
        <v>85228</v>
      </c>
      <c r="C21" s="15" t="s">
        <v>41</v>
      </c>
      <c r="D21" s="56">
        <v>5045</v>
      </c>
      <c r="E21" s="56">
        <v>460</v>
      </c>
      <c r="F21" s="56">
        <f>E21+D21</f>
        <v>5505</v>
      </c>
      <c r="G21" s="56">
        <f>H21+I21</f>
        <v>5505</v>
      </c>
      <c r="H21" s="56">
        <v>5505</v>
      </c>
      <c r="I21" s="56"/>
      <c r="J21" s="56"/>
      <c r="K21" s="56"/>
      <c r="L21" s="52"/>
      <c r="M21" s="52"/>
      <c r="N21" s="52"/>
    </row>
    <row r="22" spans="1:14" s="7" customFormat="1" ht="30.75" customHeight="1">
      <c r="A22" s="55"/>
      <c r="B22" s="16">
        <v>85295</v>
      </c>
      <c r="C22" s="15" t="s">
        <v>23</v>
      </c>
      <c r="D22" s="56">
        <v>136600</v>
      </c>
      <c r="E22" s="56">
        <v>-400</v>
      </c>
      <c r="F22" s="56">
        <f>E22+D22</f>
        <v>136200</v>
      </c>
      <c r="G22" s="56"/>
      <c r="H22" s="56"/>
      <c r="I22" s="56"/>
      <c r="J22" s="56">
        <v>5000</v>
      </c>
      <c r="K22" s="56">
        <v>131200</v>
      </c>
      <c r="L22" s="52"/>
      <c r="M22" s="52"/>
      <c r="N22" s="52"/>
    </row>
    <row r="23" spans="1:14" s="13" customFormat="1" ht="24.75" customHeight="1">
      <c r="A23" s="43" t="s">
        <v>40</v>
      </c>
      <c r="B23" s="43"/>
      <c r="C23" s="43"/>
      <c r="D23" s="24">
        <v>18780342.72</v>
      </c>
      <c r="E23" s="24">
        <v>47143</v>
      </c>
      <c r="F23" s="24">
        <f>E23+D23</f>
        <v>18827485.72</v>
      </c>
      <c r="G23" s="24">
        <v>12629773.04</v>
      </c>
      <c r="H23" s="24">
        <v>8575728.66</v>
      </c>
      <c r="I23" s="24">
        <v>4054044.38</v>
      </c>
      <c r="J23" s="24">
        <v>1824942</v>
      </c>
      <c r="K23" s="24">
        <v>3267905.98</v>
      </c>
      <c r="L23" s="24">
        <v>547864.7</v>
      </c>
      <c r="M23" s="24"/>
      <c r="N23" s="24">
        <v>557000</v>
      </c>
    </row>
    <row r="24" ht="12.75">
      <c r="G24" s="60"/>
    </row>
    <row r="25" spans="1:7" ht="12.75">
      <c r="A25" s="14"/>
      <c r="B25" s="14"/>
      <c r="G25" s="60"/>
    </row>
  </sheetData>
  <sheetProtection/>
  <mergeCells count="20">
    <mergeCell ref="M7:M11"/>
    <mergeCell ref="N7:N11"/>
    <mergeCell ref="H9:H11"/>
    <mergeCell ref="I9:I11"/>
    <mergeCell ref="H7:I8"/>
    <mergeCell ref="J7:J11"/>
    <mergeCell ref="K7:K11"/>
    <mergeCell ref="L7:L11"/>
    <mergeCell ref="D12:F12"/>
    <mergeCell ref="A23:C23"/>
    <mergeCell ref="J1:N1"/>
    <mergeCell ref="J2:N2"/>
    <mergeCell ref="J3:N3"/>
    <mergeCell ref="J4:N4"/>
    <mergeCell ref="A6:N6"/>
    <mergeCell ref="A7:A11"/>
    <mergeCell ref="B7:B11"/>
    <mergeCell ref="C7:C11"/>
    <mergeCell ref="D7:F10"/>
    <mergeCell ref="G7:G11"/>
  </mergeCells>
  <printOptions/>
  <pageMargins left="0.51" right="0.16" top="0.5118055555555555" bottom="0.39375" header="0.5118055555555555" footer="0.68"/>
  <pageSetup fitToHeight="1" fitToWidth="1" horizontalDpi="300" verticalDpi="300" orientation="landscape" paperSize="9" scale="84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1.28125" style="68" customWidth="1"/>
    <col min="2" max="2" width="12.421875" style="68" customWidth="1"/>
    <col min="3" max="3" width="42.7109375" style="68" customWidth="1"/>
    <col min="4" max="4" width="15.8515625" style="68" customWidth="1"/>
    <col min="5" max="5" width="17.00390625" style="68" customWidth="1"/>
    <col min="6" max="6" width="17.28125" style="68" customWidth="1"/>
    <col min="7" max="7" width="16.7109375" style="67" customWidth="1"/>
    <col min="8" max="16384" width="9.00390625" style="67" customWidth="1"/>
  </cols>
  <sheetData>
    <row r="1" ht="12.75">
      <c r="E1" s="68" t="s">
        <v>74</v>
      </c>
    </row>
    <row r="2" spans="5:6" ht="12.75">
      <c r="E2" s="85" t="s">
        <v>73</v>
      </c>
      <c r="F2" s="85"/>
    </row>
    <row r="3" spans="5:6" ht="12.75">
      <c r="E3" s="85" t="s">
        <v>54</v>
      </c>
      <c r="F3" s="85"/>
    </row>
    <row r="4" spans="5:6" ht="12.75">
      <c r="E4" s="85" t="s">
        <v>20</v>
      </c>
      <c r="F4" s="85"/>
    </row>
    <row r="5" spans="1:7" ht="33" customHeight="1">
      <c r="A5" s="84" t="s">
        <v>72</v>
      </c>
      <c r="B5" s="84"/>
      <c r="C5" s="84"/>
      <c r="D5" s="84"/>
      <c r="E5" s="84"/>
      <c r="F5" s="84"/>
      <c r="G5" s="84"/>
    </row>
    <row r="6" spans="1:7" s="81" customFormat="1" ht="20.25" customHeight="1">
      <c r="A6" s="83" t="s">
        <v>2</v>
      </c>
      <c r="B6" s="83" t="s">
        <v>35</v>
      </c>
      <c r="C6" s="83" t="s">
        <v>71</v>
      </c>
      <c r="D6" s="83" t="s">
        <v>70</v>
      </c>
      <c r="E6" s="83" t="s">
        <v>69</v>
      </c>
      <c r="F6" s="83" t="s">
        <v>5</v>
      </c>
      <c r="G6" s="83"/>
    </row>
    <row r="7" spans="1:7" s="81" customFormat="1" ht="65.25" customHeight="1">
      <c r="A7" s="83"/>
      <c r="B7" s="83"/>
      <c r="C7" s="83"/>
      <c r="D7" s="83"/>
      <c r="E7" s="83"/>
      <c r="F7" s="82" t="s">
        <v>68</v>
      </c>
      <c r="G7" s="82" t="s">
        <v>67</v>
      </c>
    </row>
    <row r="8" spans="1:7" ht="9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</row>
    <row r="9" spans="1:7" ht="38.25">
      <c r="A9" s="80" t="s">
        <v>66</v>
      </c>
      <c r="B9" s="80" t="s">
        <v>65</v>
      </c>
      <c r="C9" s="79" t="s">
        <v>64</v>
      </c>
      <c r="D9" s="78">
        <v>562156.04</v>
      </c>
      <c r="E9" s="78">
        <f>D9</f>
        <v>562156.04</v>
      </c>
      <c r="F9" s="78">
        <f>D9</f>
        <v>562156.04</v>
      </c>
      <c r="G9" s="77"/>
    </row>
    <row r="10" spans="1:7" ht="63.75">
      <c r="A10" s="76">
        <v>750</v>
      </c>
      <c r="B10" s="76">
        <v>75011</v>
      </c>
      <c r="C10" s="54" t="s">
        <v>63</v>
      </c>
      <c r="D10" s="53">
        <v>65394</v>
      </c>
      <c r="E10" s="53">
        <v>65394</v>
      </c>
      <c r="F10" s="53">
        <v>65394</v>
      </c>
      <c r="G10" s="55"/>
    </row>
    <row r="11" spans="1:7" ht="28.5" customHeight="1">
      <c r="A11" s="76">
        <v>750</v>
      </c>
      <c r="B11" s="76">
        <v>75056</v>
      </c>
      <c r="C11" s="54" t="s">
        <v>62</v>
      </c>
      <c r="D11" s="53">
        <v>24181</v>
      </c>
      <c r="E11" s="53">
        <v>24181</v>
      </c>
      <c r="F11" s="53">
        <v>24181</v>
      </c>
      <c r="G11" s="55"/>
    </row>
    <row r="12" spans="1:7" ht="25.5">
      <c r="A12" s="16">
        <v>751</v>
      </c>
      <c r="B12" s="76">
        <v>75101</v>
      </c>
      <c r="C12" s="54" t="s">
        <v>61</v>
      </c>
      <c r="D12" s="75">
        <v>1293</v>
      </c>
      <c r="E12" s="75">
        <v>1293</v>
      </c>
      <c r="F12" s="75">
        <v>1293</v>
      </c>
      <c r="G12" s="54"/>
    </row>
    <row r="13" spans="1:7" ht="25.5">
      <c r="A13" s="16">
        <v>754</v>
      </c>
      <c r="B13" s="76">
        <v>75414</v>
      </c>
      <c r="C13" s="54" t="s">
        <v>60</v>
      </c>
      <c r="D13" s="75">
        <v>200</v>
      </c>
      <c r="E13" s="75">
        <v>200</v>
      </c>
      <c r="F13" s="75">
        <v>200</v>
      </c>
      <c r="G13" s="54"/>
    </row>
    <row r="14" spans="1:7" ht="76.5">
      <c r="A14" s="61">
        <v>852</v>
      </c>
      <c r="B14" s="74">
        <v>85212</v>
      </c>
      <c r="C14" s="73" t="s">
        <v>59</v>
      </c>
      <c r="D14" s="56">
        <v>2244000</v>
      </c>
      <c r="E14" s="56">
        <v>2244000</v>
      </c>
      <c r="F14" s="56">
        <v>2244000</v>
      </c>
      <c r="G14" s="54"/>
    </row>
    <row r="15" spans="1:7" ht="39.75" customHeight="1">
      <c r="A15" s="61">
        <v>852</v>
      </c>
      <c r="B15" s="74">
        <v>85213</v>
      </c>
      <c r="C15" s="73" t="s">
        <v>58</v>
      </c>
      <c r="D15" s="72">
        <v>4908</v>
      </c>
      <c r="E15" s="72">
        <v>4908</v>
      </c>
      <c r="F15" s="72">
        <v>4908</v>
      </c>
      <c r="G15" s="54"/>
    </row>
    <row r="16" spans="1:7" ht="25.5">
      <c r="A16" s="61">
        <v>751</v>
      </c>
      <c r="B16" s="74">
        <v>75108</v>
      </c>
      <c r="C16" s="73" t="s">
        <v>57</v>
      </c>
      <c r="D16" s="72">
        <v>14830</v>
      </c>
      <c r="E16" s="72">
        <v>14830</v>
      </c>
      <c r="F16" s="72">
        <v>14830</v>
      </c>
      <c r="G16" s="54"/>
    </row>
    <row r="17" spans="1:7" ht="38.25">
      <c r="A17" s="61">
        <v>852</v>
      </c>
      <c r="B17" s="74">
        <v>85295</v>
      </c>
      <c r="C17" s="73" t="s">
        <v>56</v>
      </c>
      <c r="D17" s="72">
        <v>9600</v>
      </c>
      <c r="E17" s="72">
        <v>9600</v>
      </c>
      <c r="F17" s="72">
        <v>9600</v>
      </c>
      <c r="G17" s="54"/>
    </row>
    <row r="18" spans="1:7" ht="19.5" customHeight="1">
      <c r="A18" s="71" t="s">
        <v>4</v>
      </c>
      <c r="B18" s="71"/>
      <c r="C18" s="71"/>
      <c r="D18" s="70">
        <f>D16+D15+D14+D13+D12+D11+D10+D9+D17</f>
        <v>2926562.04</v>
      </c>
      <c r="E18" s="70">
        <f>D18</f>
        <v>2926562.04</v>
      </c>
      <c r="F18" s="70">
        <f>E18</f>
        <v>2926562.04</v>
      </c>
      <c r="G18" s="54"/>
    </row>
    <row r="20" ht="12.75">
      <c r="A20" s="69"/>
    </row>
  </sheetData>
  <sheetProtection/>
  <mergeCells count="11">
    <mergeCell ref="F6:G6"/>
    <mergeCell ref="A18:C18"/>
    <mergeCell ref="A6:A7"/>
    <mergeCell ref="B6:B7"/>
    <mergeCell ref="C6:C7"/>
    <mergeCell ref="E2:F2"/>
    <mergeCell ref="E3:F3"/>
    <mergeCell ref="E4:F4"/>
    <mergeCell ref="A5:G5"/>
    <mergeCell ref="D6:D7"/>
    <mergeCell ref="E6:E7"/>
  </mergeCells>
  <printOptions/>
  <pageMargins left="0.68" right="0.75" top="0.22" bottom="0.17" header="0.22" footer="0.1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4.00390625" style="1" customWidth="1"/>
    <col min="2" max="2" width="38.7109375" style="1" customWidth="1"/>
    <col min="3" max="3" width="10.00390625" style="1" customWidth="1"/>
    <col min="4" max="5" width="12.8515625" style="1" customWidth="1"/>
    <col min="6" max="6" width="13.28125" style="1" customWidth="1"/>
    <col min="7" max="16384" width="9.140625" style="1" customWidth="1"/>
  </cols>
  <sheetData>
    <row r="1" spans="3:7" ht="12.75">
      <c r="C1" s="34" t="s">
        <v>124</v>
      </c>
      <c r="D1" s="34"/>
      <c r="E1" s="34"/>
      <c r="F1" s="34"/>
      <c r="G1" s="34"/>
    </row>
    <row r="2" ht="12.75">
      <c r="C2" s="1" t="s">
        <v>123</v>
      </c>
    </row>
    <row r="3" spans="3:7" ht="12.75">
      <c r="C3" s="37" t="s">
        <v>54</v>
      </c>
      <c r="D3" s="38"/>
      <c r="E3" s="38"/>
      <c r="F3" s="38"/>
      <c r="G3" s="38"/>
    </row>
    <row r="4" spans="3:7" ht="12.75">
      <c r="C4" s="37" t="s">
        <v>122</v>
      </c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3:7" ht="12.75">
      <c r="C6" s="39"/>
      <c r="D6" s="39"/>
      <c r="E6" s="39"/>
      <c r="F6" s="39"/>
      <c r="G6" s="39"/>
    </row>
    <row r="7" spans="3:7" ht="12.75">
      <c r="C7" s="118"/>
      <c r="D7" s="117"/>
      <c r="E7" s="117"/>
      <c r="F7" s="117"/>
      <c r="G7" s="117"/>
    </row>
    <row r="8" spans="1:6" ht="27" customHeight="1">
      <c r="A8" s="116" t="s">
        <v>121</v>
      </c>
      <c r="B8" s="116"/>
      <c r="C8" s="116"/>
      <c r="D8" s="116"/>
      <c r="E8" s="115"/>
      <c r="F8" s="115"/>
    </row>
    <row r="9" ht="6.75" customHeight="1">
      <c r="A9" s="114"/>
    </row>
    <row r="10" spans="4:6" ht="12.75">
      <c r="D10" s="113"/>
      <c r="E10" s="113"/>
      <c r="F10" s="113"/>
    </row>
    <row r="11" spans="1:6" ht="15" customHeight="1">
      <c r="A11" s="112" t="s">
        <v>120</v>
      </c>
      <c r="B11" s="112" t="s">
        <v>119</v>
      </c>
      <c r="C11" s="111" t="s">
        <v>118</v>
      </c>
      <c r="D11" s="110" t="s">
        <v>117</v>
      </c>
      <c r="E11" s="110" t="s">
        <v>116</v>
      </c>
      <c r="F11" s="110" t="s">
        <v>115</v>
      </c>
    </row>
    <row r="12" spans="1:6" ht="15" customHeight="1">
      <c r="A12" s="112"/>
      <c r="B12" s="112"/>
      <c r="C12" s="111"/>
      <c r="D12" s="110"/>
      <c r="E12" s="110"/>
      <c r="F12" s="110"/>
    </row>
    <row r="13" spans="1:6" ht="15.75" customHeight="1">
      <c r="A13" s="112"/>
      <c r="B13" s="112"/>
      <c r="C13" s="111"/>
      <c r="D13" s="110"/>
      <c r="E13" s="110"/>
      <c r="F13" s="110"/>
    </row>
    <row r="14" spans="1:6" s="107" customFormat="1" ht="9.75" customHeight="1">
      <c r="A14" s="109">
        <v>1</v>
      </c>
      <c r="B14" s="109">
        <v>2</v>
      </c>
      <c r="C14" s="109">
        <v>3</v>
      </c>
      <c r="D14" s="108">
        <v>4</v>
      </c>
      <c r="E14" s="108">
        <v>5</v>
      </c>
      <c r="F14" s="108">
        <v>6</v>
      </c>
    </row>
    <row r="15" spans="1:6" s="106" customFormat="1" ht="13.5" customHeight="1">
      <c r="A15" s="96" t="s">
        <v>94</v>
      </c>
      <c r="B15" s="104" t="s">
        <v>114</v>
      </c>
      <c r="C15" s="96"/>
      <c r="D15" s="105">
        <v>20382643.72</v>
      </c>
      <c r="E15" s="105">
        <v>47143</v>
      </c>
      <c r="F15" s="105">
        <f>E15+D15</f>
        <v>20429786.72</v>
      </c>
    </row>
    <row r="16" spans="1:6" ht="15.75" customHeight="1">
      <c r="A16" s="96" t="s">
        <v>92</v>
      </c>
      <c r="B16" s="104" t="s">
        <v>113</v>
      </c>
      <c r="C16" s="96"/>
      <c r="D16" s="105">
        <v>24216518.72</v>
      </c>
      <c r="E16" s="105">
        <v>47143</v>
      </c>
      <c r="F16" s="105">
        <f>E16+D16</f>
        <v>24263661.72</v>
      </c>
    </row>
    <row r="17" spans="1:6" ht="14.25" customHeight="1">
      <c r="A17" s="96" t="s">
        <v>89</v>
      </c>
      <c r="B17" s="104" t="s">
        <v>112</v>
      </c>
      <c r="C17" s="97"/>
      <c r="D17" s="95">
        <f>D15-D16</f>
        <v>-3833875</v>
      </c>
      <c r="E17" s="95"/>
      <c r="F17" s="95">
        <f>E17+D17</f>
        <v>-3833875</v>
      </c>
    </row>
    <row r="18" spans="1:6" ht="18.75" customHeight="1">
      <c r="A18" s="101" t="s">
        <v>111</v>
      </c>
      <c r="B18" s="101"/>
      <c r="C18" s="97"/>
      <c r="D18" s="95">
        <f>SUM(D19:D26)</f>
        <v>5188875</v>
      </c>
      <c r="E18" s="95"/>
      <c r="F18" s="95">
        <f>SUM(F19:F26)</f>
        <v>5188875</v>
      </c>
    </row>
    <row r="19" spans="1:6" ht="21.75" customHeight="1">
      <c r="A19" s="96" t="s">
        <v>94</v>
      </c>
      <c r="B19" s="103" t="s">
        <v>110</v>
      </c>
      <c r="C19" s="96" t="s">
        <v>108</v>
      </c>
      <c r="D19" s="95">
        <v>3020000</v>
      </c>
      <c r="E19" s="95"/>
      <c r="F19" s="95">
        <f>D19</f>
        <v>3020000</v>
      </c>
    </row>
    <row r="20" spans="1:6" ht="18.75" customHeight="1">
      <c r="A20" s="98" t="s">
        <v>92</v>
      </c>
      <c r="B20" s="97" t="s">
        <v>109</v>
      </c>
      <c r="C20" s="96" t="s">
        <v>108</v>
      </c>
      <c r="D20" s="95"/>
      <c r="E20" s="95"/>
      <c r="F20" s="95"/>
    </row>
    <row r="21" spans="1:6" ht="31.5" customHeight="1">
      <c r="A21" s="96" t="s">
        <v>89</v>
      </c>
      <c r="B21" s="102" t="s">
        <v>107</v>
      </c>
      <c r="C21" s="96" t="s">
        <v>106</v>
      </c>
      <c r="D21" s="95"/>
      <c r="E21" s="95"/>
      <c r="F21" s="95"/>
    </row>
    <row r="22" spans="1:6" ht="15.75" customHeight="1">
      <c r="A22" s="98" t="s">
        <v>86</v>
      </c>
      <c r="B22" s="97" t="s">
        <v>105</v>
      </c>
      <c r="C22" s="96"/>
      <c r="D22" s="95"/>
      <c r="E22" s="95"/>
      <c r="F22" s="95"/>
    </row>
    <row r="23" spans="1:6" ht="15" customHeight="1">
      <c r="A23" s="96" t="s">
        <v>83</v>
      </c>
      <c r="B23" s="97" t="s">
        <v>104</v>
      </c>
      <c r="C23" s="96" t="s">
        <v>103</v>
      </c>
      <c r="D23" s="95"/>
      <c r="E23" s="95"/>
      <c r="F23" s="95"/>
    </row>
    <row r="24" spans="1:6" ht="16.5" customHeight="1">
      <c r="A24" s="98" t="s">
        <v>80</v>
      </c>
      <c r="B24" s="97" t="s">
        <v>102</v>
      </c>
      <c r="C24" s="96" t="s">
        <v>101</v>
      </c>
      <c r="D24" s="95"/>
      <c r="E24" s="95"/>
      <c r="F24" s="95"/>
    </row>
    <row r="25" spans="1:6" ht="15" customHeight="1">
      <c r="A25" s="96" t="s">
        <v>77</v>
      </c>
      <c r="B25" s="97" t="s">
        <v>100</v>
      </c>
      <c r="C25" s="96" t="s">
        <v>99</v>
      </c>
      <c r="D25" s="95"/>
      <c r="E25" s="95"/>
      <c r="F25" s="95"/>
    </row>
    <row r="26" spans="1:6" ht="15" customHeight="1">
      <c r="A26" s="96" t="s">
        <v>98</v>
      </c>
      <c r="B26" s="93" t="s">
        <v>97</v>
      </c>
      <c r="C26" s="96" t="s">
        <v>96</v>
      </c>
      <c r="D26" s="95">
        <v>2168875</v>
      </c>
      <c r="E26" s="95"/>
      <c r="F26" s="95">
        <f>D26</f>
        <v>2168875</v>
      </c>
    </row>
    <row r="27" spans="1:6" ht="18.75" customHeight="1">
      <c r="A27" s="101" t="s">
        <v>95</v>
      </c>
      <c r="B27" s="101"/>
      <c r="C27" s="96"/>
      <c r="D27" s="95">
        <f>SUM(D28:D34)</f>
        <v>1355000</v>
      </c>
      <c r="E27" s="95"/>
      <c r="F27" s="95">
        <f>SUM(F28:F34)</f>
        <v>1355000</v>
      </c>
    </row>
    <row r="28" spans="1:6" ht="16.5" customHeight="1">
      <c r="A28" s="96" t="s">
        <v>94</v>
      </c>
      <c r="B28" s="97" t="s">
        <v>93</v>
      </c>
      <c r="C28" s="96" t="s">
        <v>90</v>
      </c>
      <c r="D28" s="95">
        <v>1305000</v>
      </c>
      <c r="E28" s="95"/>
      <c r="F28" s="95">
        <f>D28</f>
        <v>1305000</v>
      </c>
    </row>
    <row r="29" spans="1:6" ht="13.5" customHeight="1">
      <c r="A29" s="98" t="s">
        <v>92</v>
      </c>
      <c r="B29" s="99" t="s">
        <v>91</v>
      </c>
      <c r="C29" s="98" t="s">
        <v>90</v>
      </c>
      <c r="D29" s="95">
        <v>50000</v>
      </c>
      <c r="E29" s="95"/>
      <c r="F29" s="95">
        <f>D29</f>
        <v>50000</v>
      </c>
    </row>
    <row r="30" spans="1:6" ht="38.25" customHeight="1">
      <c r="A30" s="96" t="s">
        <v>89</v>
      </c>
      <c r="B30" s="100" t="s">
        <v>88</v>
      </c>
      <c r="C30" s="96" t="s">
        <v>87</v>
      </c>
      <c r="D30" s="95"/>
      <c r="E30" s="95"/>
      <c r="F30" s="95"/>
    </row>
    <row r="31" spans="1:6" ht="14.25" customHeight="1">
      <c r="A31" s="98" t="s">
        <v>86</v>
      </c>
      <c r="B31" s="99" t="s">
        <v>85</v>
      </c>
      <c r="C31" s="98" t="s">
        <v>84</v>
      </c>
      <c r="D31" s="95"/>
      <c r="E31" s="95"/>
      <c r="F31" s="95"/>
    </row>
    <row r="32" spans="1:6" ht="15.75" customHeight="1">
      <c r="A32" s="96" t="s">
        <v>83</v>
      </c>
      <c r="B32" s="97" t="s">
        <v>82</v>
      </c>
      <c r="C32" s="96" t="s">
        <v>81</v>
      </c>
      <c r="D32" s="95"/>
      <c r="E32" s="95"/>
      <c r="F32" s="95"/>
    </row>
    <row r="33" spans="1:6" ht="15" customHeight="1">
      <c r="A33" s="94" t="s">
        <v>80</v>
      </c>
      <c r="B33" s="93" t="s">
        <v>79</v>
      </c>
      <c r="C33" s="94" t="s">
        <v>78</v>
      </c>
      <c r="D33" s="95"/>
      <c r="E33" s="95"/>
      <c r="F33" s="95"/>
    </row>
    <row r="34" spans="1:8" ht="16.5" customHeight="1">
      <c r="A34" s="94" t="s">
        <v>77</v>
      </c>
      <c r="B34" s="93" t="s">
        <v>76</v>
      </c>
      <c r="C34" s="92" t="s">
        <v>75</v>
      </c>
      <c r="D34" s="91"/>
      <c r="E34" s="91"/>
      <c r="F34" s="91"/>
      <c r="G34" s="90"/>
      <c r="H34" s="90"/>
    </row>
    <row r="35" spans="1:3" ht="12.75">
      <c r="A35" s="4"/>
      <c r="B35" s="33"/>
      <c r="C35" s="89"/>
    </row>
    <row r="36" spans="1:6" ht="51.75" customHeight="1">
      <c r="A36" s="88"/>
      <c r="B36" s="87"/>
      <c r="C36" s="87"/>
      <c r="D36" s="87"/>
      <c r="E36" s="86"/>
      <c r="F36" s="86"/>
    </row>
  </sheetData>
  <sheetProtection/>
  <mergeCells count="15">
    <mergeCell ref="C1:G1"/>
    <mergeCell ref="C3:G3"/>
    <mergeCell ref="C4:G4"/>
    <mergeCell ref="A8:F8"/>
    <mergeCell ref="A18:B18"/>
    <mergeCell ref="A27:B27"/>
    <mergeCell ref="B36:D36"/>
    <mergeCell ref="C5:G5"/>
    <mergeCell ref="C6:G6"/>
    <mergeCell ref="A11:A13"/>
    <mergeCell ref="B11:B13"/>
    <mergeCell ref="C11:C13"/>
    <mergeCell ref="D11:D13"/>
    <mergeCell ref="E11:E13"/>
    <mergeCell ref="F11:F13"/>
  </mergeCells>
  <printOptions/>
  <pageMargins left="0.5513888888888889" right="0.5513888888888889" top="0.76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Brudzeń Duży</cp:lastModifiedBy>
  <cp:lastPrinted>2011-10-26T06:27:33Z</cp:lastPrinted>
  <dcterms:created xsi:type="dcterms:W3CDTF">2010-05-17T07:45:45Z</dcterms:created>
  <dcterms:modified xsi:type="dcterms:W3CDTF">2012-01-23T10:57:13Z</dcterms:modified>
  <cp:category/>
  <cp:version/>
  <cp:contentType/>
  <cp:contentStatus/>
</cp:coreProperties>
</file>